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4" activeTab="0"/>
  </bookViews>
  <sheets>
    <sheet name="квалификация без переиг" sheetId="1" r:id="rId1"/>
    <sheet name="квалификация" sheetId="2" r:id="rId2"/>
    <sheet name="раунды" sheetId="3" r:id="rId3"/>
    <sheet name="Финал" sheetId="4" r:id="rId4"/>
  </sheets>
  <definedNames/>
  <calcPr fullCalcOnLoad="1"/>
</workbook>
</file>

<file path=xl/sharedStrings.xml><?xml version="1.0" encoding="utf-8"?>
<sst xmlns="http://schemas.openxmlformats.org/spreadsheetml/2006/main" count="168" uniqueCount="50">
  <si>
    <t>Федерация боулинга</t>
  </si>
  <si>
    <t>Волгоградской области</t>
  </si>
  <si>
    <t xml:space="preserve">           Открытый Чемпионат Волгоградской области</t>
  </si>
  <si>
    <t xml:space="preserve">9 этап </t>
  </si>
  <si>
    <t>18 ноября 2017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</si>
  <si>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</si>
  <si>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</si>
  <si>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</si>
  <si>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</si>
  <si>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</si>
  <si>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</si>
  <si>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</si>
  <si>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Тихонов Константин</t>
  </si>
  <si>
    <t>Мисходжев Руслан</t>
  </si>
  <si>
    <t>Лихолай Алла</t>
  </si>
  <si>
    <t>Вайнман Марина</t>
  </si>
  <si>
    <t>Марченко Петр</t>
  </si>
  <si>
    <t>Безотосный Алексей</t>
  </si>
  <si>
    <t>Беляков Александр</t>
  </si>
  <si>
    <t>Белов Андрей</t>
  </si>
  <si>
    <t>Анипко Александр</t>
  </si>
  <si>
    <t>Вайнман Алексей</t>
  </si>
  <si>
    <t>Хохлов Сергей</t>
  </si>
  <si>
    <t>Лаптев Вячеслав</t>
  </si>
  <si>
    <t>Анюфеева Елена</t>
  </si>
  <si>
    <t>Халанский Дмитрий</t>
  </si>
  <si>
    <t>Иванова Ольга</t>
  </si>
  <si>
    <t>Фамин Денис</t>
  </si>
  <si>
    <t>Кияшкин Александр</t>
  </si>
  <si>
    <t>Карпов Сергей</t>
  </si>
  <si>
    <t>Гущин Александр</t>
  </si>
  <si>
    <t>Рычагов Максим</t>
  </si>
  <si>
    <t>Смирнов Павел</t>
  </si>
  <si>
    <t>Поляков Александр</t>
  </si>
  <si>
    <t>Лявин Андрей</t>
  </si>
  <si>
    <t>Руденко Сергей</t>
  </si>
  <si>
    <t>Егозарьян Артур</t>
  </si>
  <si>
    <t>Тарапатин Василий</t>
  </si>
  <si>
    <t>Волгоград</t>
  </si>
  <si>
    <t>Волжский</t>
  </si>
  <si>
    <t>Камышин</t>
  </si>
  <si>
    <t xml:space="preserve"> Открытый  Чемпионат Волгоградской области по боулингу  2017</t>
  </si>
  <si>
    <t>9 этап</t>
  </si>
  <si>
    <t>мин</t>
  </si>
  <si>
    <t>мин.</t>
  </si>
  <si>
    <t>ФИНАЛ</t>
  </si>
  <si>
    <t>18 ноября  2017 г.</t>
  </si>
  <si>
    <t>1 место Лихолай А.</t>
  </si>
  <si>
    <t>2 место Марченко П.</t>
  </si>
  <si>
    <t>3 место Тихонов К.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</si>
</sst>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2">
    <font>
      <sz val="10"/>
      <name val="Arial"/>
      <family val="2"/>
    </font>
    <font>
      <sz val="18"/>
      <name val="Arial"/>
      <family val="2"/>
    </font>
    <font>
      <b/>
      <i/>
      <sz val="8"/>
      <name val="Arial"/>
      <family val="2"/>
    </font>
    <font>
      <sz val="2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8"/>
      <name val="Times New Roman"/>
      <family val="1"/>
    </font>
    <font>
      <b/>
      <sz val="18"/>
      <name val="Arial"/>
      <family val="2"/>
    </font>
    <font>
      <b/>
      <sz val="15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3"/>
      <name val="Arial"/>
      <family val="2"/>
    </font>
    <font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4" fontId="8" fillId="3" borderId="4" xfId="0" applyFont="1" applyFill="1" applyBorder="1" applyAlignment="1">
      <alignment horizontal="center"/>
    </xf>
    <xf numFmtId="164" fontId="8" fillId="3" borderId="5" xfId="0" applyFont="1" applyFill="1" applyBorder="1" applyAlignment="1">
      <alignment horizontal="center"/>
    </xf>
    <xf numFmtId="164" fontId="8" fillId="2" borderId="2" xfId="0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2" borderId="6" xfId="0" applyFont="1" applyFill="1" applyBorder="1" applyAlignment="1">
      <alignment horizontal="left"/>
    </xf>
    <xf numFmtId="164" fontId="7" fillId="2" borderId="1" xfId="0" applyFont="1" applyFill="1" applyBorder="1" applyAlignment="1">
      <alignment horizontal="left"/>
    </xf>
    <xf numFmtId="164" fontId="12" fillId="3" borderId="2" xfId="0" applyFont="1" applyFill="1" applyBorder="1" applyAlignment="1">
      <alignment horizontal="center" vertical="center"/>
    </xf>
    <xf numFmtId="164" fontId="12" fillId="3" borderId="7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  <xf numFmtId="164" fontId="12" fillId="3" borderId="8" xfId="0" applyFont="1" applyFill="1" applyBorder="1" applyAlignment="1">
      <alignment horizontal="center" vertical="center"/>
    </xf>
    <xf numFmtId="164" fontId="12" fillId="2" borderId="9" xfId="0" applyFont="1" applyFill="1" applyBorder="1" applyAlignment="1">
      <alignment horizontal="center" vertical="center"/>
    </xf>
    <xf numFmtId="165" fontId="12" fillId="2" borderId="1" xfId="0" applyNumberFormat="1" applyFont="1" applyFill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4" fontId="12" fillId="2" borderId="1" xfId="0" applyFont="1" applyFill="1" applyBorder="1" applyAlignment="1">
      <alignment horizontal="center" vertical="center"/>
    </xf>
    <xf numFmtId="164" fontId="13" fillId="0" borderId="0" xfId="0" applyFont="1" applyBorder="1" applyAlignment="1">
      <alignment horizontal="center" vertical="center"/>
    </xf>
    <xf numFmtId="164" fontId="13" fillId="0" borderId="0" xfId="0" applyFont="1" applyBorder="1" applyAlignment="1">
      <alignment horizontal="center"/>
    </xf>
    <xf numFmtId="164" fontId="12" fillId="3" borderId="9" xfId="0" applyFont="1" applyFill="1" applyBorder="1" applyAlignment="1">
      <alignment horizontal="center" vertical="center"/>
    </xf>
    <xf numFmtId="164" fontId="12" fillId="3" borderId="10" xfId="0" applyFont="1" applyFill="1" applyBorder="1" applyAlignment="1">
      <alignment horizontal="center" vertical="center"/>
    </xf>
    <xf numFmtId="164" fontId="12" fillId="3" borderId="11" xfId="0" applyFont="1" applyFill="1" applyBorder="1" applyAlignment="1">
      <alignment horizontal="center" vertical="center"/>
    </xf>
    <xf numFmtId="164" fontId="12" fillId="3" borderId="12" xfId="0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/>
    </xf>
    <xf numFmtId="164" fontId="12" fillId="3" borderId="3" xfId="0" applyFont="1" applyFill="1" applyBorder="1" applyAlignment="1">
      <alignment horizontal="center" vertical="center"/>
    </xf>
    <xf numFmtId="164" fontId="12" fillId="3" borderId="4" xfId="0" applyFont="1" applyFill="1" applyBorder="1" applyAlignment="1">
      <alignment horizontal="center" vertical="center"/>
    </xf>
    <xf numFmtId="164" fontId="12" fillId="3" borderId="5" xfId="0" applyFont="1" applyFill="1" applyBorder="1" applyAlignment="1">
      <alignment horizontal="center" vertical="center"/>
    </xf>
    <xf numFmtId="164" fontId="12" fillId="2" borderId="6" xfId="0" applyFont="1" applyFill="1" applyBorder="1" applyAlignment="1">
      <alignment horizontal="left"/>
    </xf>
    <xf numFmtId="164" fontId="14" fillId="3" borderId="10" xfId="0" applyNumberFormat="1" applyFont="1" applyFill="1" applyBorder="1" applyAlignment="1" applyProtection="1">
      <alignment horizontal="center" vertical="center"/>
      <protection/>
    </xf>
    <xf numFmtId="164" fontId="11" fillId="2" borderId="13" xfId="0" applyFont="1" applyFill="1" applyBorder="1" applyAlignment="1">
      <alignment horizontal="left"/>
    </xf>
    <xf numFmtId="164" fontId="12" fillId="3" borderId="14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center" vertical="center"/>
    </xf>
    <xf numFmtId="164" fontId="12" fillId="3" borderId="15" xfId="0" applyFont="1" applyFill="1" applyBorder="1" applyAlignment="1">
      <alignment horizontal="center" vertical="center"/>
    </xf>
    <xf numFmtId="164" fontId="12" fillId="3" borderId="16" xfId="0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/>
    </xf>
    <xf numFmtId="164" fontId="14" fillId="3" borderId="1" xfId="0" applyNumberFormat="1" applyFont="1" applyFill="1" applyBorder="1" applyAlignment="1" applyProtection="1">
      <alignment horizontal="center" vertical="center"/>
      <protection/>
    </xf>
    <xf numFmtId="164" fontId="12" fillId="3" borderId="17" xfId="0" applyFont="1" applyFill="1" applyBorder="1" applyAlignment="1">
      <alignment horizontal="center" vertical="center"/>
    </xf>
    <xf numFmtId="164" fontId="11" fillId="2" borderId="6" xfId="0" applyFont="1" applyFill="1" applyBorder="1" applyAlignment="1">
      <alignment/>
    </xf>
    <xf numFmtId="164" fontId="7" fillId="2" borderId="1" xfId="0" applyFont="1" applyFill="1" applyBorder="1" applyAlignment="1">
      <alignment/>
    </xf>
    <xf numFmtId="164" fontId="12" fillId="2" borderId="18" xfId="0" applyFont="1" applyFill="1" applyBorder="1" applyAlignment="1">
      <alignment horizontal="left"/>
    </xf>
    <xf numFmtId="164" fontId="13" fillId="0" borderId="0" xfId="0" applyFont="1" applyFill="1" applyBorder="1" applyAlignment="1">
      <alignment horizontal="center" vertical="center"/>
    </xf>
    <xf numFmtId="164" fontId="13" fillId="0" borderId="0" xfId="0" applyFont="1" applyFill="1" applyBorder="1" applyAlignment="1">
      <alignment horizontal="center"/>
    </xf>
    <xf numFmtId="164" fontId="15" fillId="0" borderId="0" xfId="0" applyFont="1" applyFill="1" applyBorder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>
      <alignment/>
    </xf>
    <xf numFmtId="164" fontId="11" fillId="0" borderId="0" xfId="0" applyFont="1" applyAlignment="1">
      <alignment/>
    </xf>
    <xf numFmtId="164" fontId="19" fillId="0" borderId="0" xfId="0" applyFont="1" applyAlignment="1">
      <alignment/>
    </xf>
    <xf numFmtId="164" fontId="20" fillId="4" borderId="2" xfId="0" applyFont="1" applyFill="1" applyBorder="1" applyAlignment="1">
      <alignment horizontal="center"/>
    </xf>
    <xf numFmtId="164" fontId="20" fillId="2" borderId="1" xfId="0" applyFont="1" applyFill="1" applyBorder="1" applyAlignment="1">
      <alignment horizontal="center"/>
    </xf>
    <xf numFmtId="164" fontId="20" fillId="3" borderId="1" xfId="0" applyFont="1" applyFill="1" applyBorder="1" applyAlignment="1">
      <alignment horizontal="center"/>
    </xf>
    <xf numFmtId="164" fontId="20" fillId="2" borderId="2" xfId="0" applyFont="1" applyFill="1" applyBorder="1" applyAlignment="1">
      <alignment horizontal="center"/>
    </xf>
    <xf numFmtId="164" fontId="20" fillId="2" borderId="4" xfId="0" applyFont="1" applyFill="1" applyBorder="1" applyAlignment="1">
      <alignment horizontal="center"/>
    </xf>
    <xf numFmtId="164" fontId="21" fillId="0" borderId="0" xfId="0" applyFont="1" applyBorder="1" applyAlignment="1">
      <alignment/>
    </xf>
    <xf numFmtId="164" fontId="22" fillId="0" borderId="0" xfId="0" applyFont="1" applyBorder="1" applyAlignment="1">
      <alignment/>
    </xf>
    <xf numFmtId="164" fontId="22" fillId="0" borderId="0" xfId="0" applyFont="1" applyAlignment="1">
      <alignment/>
    </xf>
    <xf numFmtId="164" fontId="7" fillId="3" borderId="1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166" fontId="7" fillId="2" borderId="1" xfId="0" applyNumberFormat="1" applyFont="1" applyFill="1" applyBorder="1" applyAlignment="1">
      <alignment horizontal="center" vertical="center"/>
    </xf>
    <xf numFmtId="164" fontId="7" fillId="2" borderId="1" xfId="0" applyFont="1" applyFill="1" applyBorder="1" applyAlignment="1">
      <alignment horizontal="center" vertical="center"/>
    </xf>
    <xf numFmtId="164" fontId="11" fillId="2" borderId="13" xfId="0" applyFont="1" applyFill="1" applyBorder="1" applyAlignment="1">
      <alignment/>
    </xf>
    <xf numFmtId="164" fontId="4" fillId="0" borderId="0" xfId="0" applyFont="1" applyFill="1" applyAlignment="1">
      <alignment/>
    </xf>
    <xf numFmtId="164" fontId="20" fillId="3" borderId="4" xfId="0" applyFont="1" applyFill="1" applyBorder="1" applyAlignment="1">
      <alignment horizontal="center"/>
    </xf>
    <xf numFmtId="164" fontId="20" fillId="3" borderId="3" xfId="0" applyFont="1" applyFill="1" applyBorder="1" applyAlignment="1">
      <alignment horizontal="center"/>
    </xf>
    <xf numFmtId="164" fontId="15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0" borderId="0" xfId="0" applyFont="1" applyAlignment="1">
      <alignment/>
    </xf>
    <xf numFmtId="164" fontId="26" fillId="0" borderId="0" xfId="0" applyFont="1" applyAlignment="1">
      <alignment/>
    </xf>
    <xf numFmtId="164" fontId="27" fillId="0" borderId="0" xfId="0" applyFont="1" applyAlignment="1">
      <alignment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8" fillId="4" borderId="1" xfId="0" applyFont="1" applyFill="1" applyBorder="1" applyAlignment="1">
      <alignment horizontal="center"/>
    </xf>
    <xf numFmtId="164" fontId="30" fillId="0" borderId="0" xfId="0" applyFont="1" applyAlignment="1">
      <alignment/>
    </xf>
    <xf numFmtId="164" fontId="3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8</xdr:col>
      <xdr:colOff>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66675"/>
          <a:ext cx="4857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0</xdr:row>
      <xdr:rowOff>66675</xdr:rowOff>
    </xdr:from>
    <xdr:to>
      <xdr:col>8</xdr:col>
      <xdr:colOff>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66675"/>
          <a:ext cx="48577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533400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71975" y="66675"/>
          <a:ext cx="5048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0</xdr:row>
      <xdr:rowOff>47625</xdr:rowOff>
    </xdr:from>
    <xdr:to>
      <xdr:col>7</xdr:col>
      <xdr:colOff>647700</xdr:colOff>
      <xdr:row>3</xdr:row>
      <xdr:rowOff>114300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57825" y="47625"/>
          <a:ext cx="4762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8"/>
  <sheetViews>
    <sheetView tabSelected="1" zoomScale="80" zoomScaleNormal="80" workbookViewId="0" topLeftCell="A4">
      <selection activeCell="A23" sqref="A23"/>
    </sheetView>
  </sheetViews>
  <sheetFormatPr defaultColWidth="9.140625" defaultRowHeight="12.75"/>
  <cols>
    <col min="1" max="1" width="24.57421875" style="0" customWidth="1"/>
    <col min="2" max="2" width="13.140625" style="0" customWidth="1"/>
    <col min="3" max="8" width="7.7109375" style="0" customWidth="1"/>
    <col min="9" max="12" width="7.140625" style="0" customWidth="1"/>
    <col min="13" max="13" width="5.57421875" style="0" customWidth="1"/>
    <col min="14" max="14" width="6.421875" style="0" customWidth="1"/>
    <col min="15" max="15" width="0" style="0" hidden="1" customWidth="1"/>
    <col min="16" max="16" width="1.28515625" style="0" customWidth="1"/>
    <col min="17" max="17" width="0" style="0" hidden="1" customWidth="1"/>
    <col min="256" max="16384" width="11.57421875" style="0" customWidth="1"/>
  </cols>
  <sheetData>
    <row r="1" spans="7:10" ht="17.25" customHeight="1">
      <c r="G1" s="1"/>
      <c r="H1" s="1"/>
      <c r="I1" s="2" t="s">
        <v>0</v>
      </c>
      <c r="J1" s="2"/>
    </row>
    <row r="2" spans="9:10" ht="12.75">
      <c r="I2" s="2" t="s">
        <v>1</v>
      </c>
      <c r="J2" s="2"/>
    </row>
    <row r="3" ht="10.5" customHeight="1">
      <c r="J3" s="2"/>
    </row>
    <row r="4" ht="13.5" customHeight="1"/>
    <row r="5" spans="1:16" ht="24" customHeight="1">
      <c r="A5" s="3" t="s">
        <v>2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O5" s="6"/>
      <c r="P5" s="6"/>
    </row>
    <row r="6" spans="5:16" s="7" customFormat="1" ht="14.25" customHeight="1">
      <c r="E6" s="8" t="s">
        <v>3</v>
      </c>
      <c r="F6" s="5"/>
      <c r="G6" s="8" t="s">
        <v>4</v>
      </c>
      <c r="H6" s="8"/>
      <c r="O6" s="9"/>
      <c r="P6" s="9"/>
    </row>
    <row r="7" spans="1:16" s="19" customFormat="1" ht="12" customHeight="1">
      <c r="A7" s="10" t="s">
        <v>5</v>
      </c>
      <c r="B7" s="10"/>
      <c r="C7" s="11">
        <v>1</v>
      </c>
      <c r="D7" s="12">
        <v>2</v>
      </c>
      <c r="E7" s="13">
        <v>3</v>
      </c>
      <c r="F7" s="12">
        <v>4</v>
      </c>
      <c r="G7" s="14">
        <v>5</v>
      </c>
      <c r="H7" s="13">
        <v>6</v>
      </c>
      <c r="I7" s="15" t="s">
        <v>6</v>
      </c>
      <c r="J7" s="16" t="s">
        <v>7</v>
      </c>
      <c r="K7" s="16" t="s">
        <v>8</v>
      </c>
      <c r="L7" s="16" t="s">
        <v>9</v>
      </c>
      <c r="M7" s="15" t="s">
        <v>10</v>
      </c>
      <c r="N7" s="17" t="s">
        <v>11</v>
      </c>
      <c r="O7" s="17"/>
      <c r="P7" s="18"/>
    </row>
    <row r="8" spans="1:16" s="19" customFormat="1" ht="12" customHeight="1">
      <c r="A8" s="20" t="s">
        <v>12</v>
      </c>
      <c r="B8" s="21"/>
      <c r="C8" s="22">
        <v>191</v>
      </c>
      <c r="D8" s="23">
        <v>231</v>
      </c>
      <c r="E8" s="24">
        <v>228</v>
      </c>
      <c r="F8" s="23">
        <v>280</v>
      </c>
      <c r="G8" s="25">
        <v>179</v>
      </c>
      <c r="H8" s="24">
        <v>190</v>
      </c>
      <c r="I8" s="26">
        <f>SUM(C8:H8)</f>
        <v>1299</v>
      </c>
      <c r="J8" s="27">
        <f>AVERAGE(C8:H8)</f>
        <v>216.5</v>
      </c>
      <c r="K8" s="28">
        <f>MAX(C8:H8)</f>
        <v>280</v>
      </c>
      <c r="L8" s="28">
        <f>IF(D8&lt;&gt;"",MAX(C8:H8)-MIN(C8:H8),"")</f>
        <v>101</v>
      </c>
      <c r="M8" s="29">
        <v>1</v>
      </c>
      <c r="N8" s="30"/>
      <c r="O8" s="31">
        <f>MIN(C8:H8)</f>
        <v>179</v>
      </c>
      <c r="P8" s="18"/>
    </row>
    <row r="9" spans="1:16" s="19" customFormat="1" ht="12" customHeight="1">
      <c r="A9" s="20" t="s">
        <v>13</v>
      </c>
      <c r="B9" s="21"/>
      <c r="C9" s="32">
        <v>256</v>
      </c>
      <c r="D9" s="23">
        <v>189</v>
      </c>
      <c r="E9" s="24">
        <v>233</v>
      </c>
      <c r="F9" s="23">
        <v>171</v>
      </c>
      <c r="G9" s="25">
        <v>219</v>
      </c>
      <c r="H9" s="24">
        <v>198</v>
      </c>
      <c r="I9" s="26">
        <f>SUM(C9:H9)</f>
        <v>1266</v>
      </c>
      <c r="J9" s="27">
        <f>AVERAGE(C9:H9)</f>
        <v>211</v>
      </c>
      <c r="K9" s="28">
        <f>MAX(C9:H9)</f>
        <v>256</v>
      </c>
      <c r="L9" s="28">
        <f>IF(D9&lt;&gt;"",MAX(C9:H9)-MIN(C9:H9),"")</f>
        <v>85</v>
      </c>
      <c r="M9" s="29">
        <v>2</v>
      </c>
      <c r="N9" s="30">
        <f>MIN(C9:H9)</f>
        <v>171</v>
      </c>
      <c r="O9" s="31">
        <f>MIN(C9:H9)</f>
        <v>171</v>
      </c>
      <c r="P9" s="18"/>
    </row>
    <row r="10" spans="1:16" s="19" customFormat="1" ht="12" customHeight="1">
      <c r="A10" s="20" t="s">
        <v>14</v>
      </c>
      <c r="B10" s="21"/>
      <c r="C10" s="32">
        <v>194</v>
      </c>
      <c r="D10" s="23">
        <v>219</v>
      </c>
      <c r="E10" s="24">
        <v>230</v>
      </c>
      <c r="F10" s="23">
        <v>203</v>
      </c>
      <c r="G10" s="25">
        <v>199</v>
      </c>
      <c r="H10" s="24">
        <v>197</v>
      </c>
      <c r="I10" s="26">
        <f>SUM(C10:H10)</f>
        <v>1242</v>
      </c>
      <c r="J10" s="27">
        <f>AVERAGE(C10:H10)</f>
        <v>207</v>
      </c>
      <c r="K10" s="28">
        <f>MAX(C10:H10)</f>
        <v>230</v>
      </c>
      <c r="L10" s="28">
        <f>IF(D10&lt;&gt;"",MAX(C10:H10)-MIN(C10:H10),"")</f>
        <v>36</v>
      </c>
      <c r="M10" s="29">
        <v>3</v>
      </c>
      <c r="N10" s="30">
        <f>MIN(C10:H10)</f>
        <v>194</v>
      </c>
      <c r="O10" s="31">
        <f>MIN(C10:H10)</f>
        <v>194</v>
      </c>
      <c r="P10" s="18"/>
    </row>
    <row r="11" spans="1:16" s="19" customFormat="1" ht="12" customHeight="1">
      <c r="A11" s="20" t="s">
        <v>15</v>
      </c>
      <c r="B11" s="21"/>
      <c r="C11" s="32">
        <v>202</v>
      </c>
      <c r="D11" s="24">
        <v>215</v>
      </c>
      <c r="E11" s="33">
        <v>194</v>
      </c>
      <c r="F11" s="34">
        <v>196</v>
      </c>
      <c r="G11" s="35">
        <v>188</v>
      </c>
      <c r="H11" s="33">
        <v>227</v>
      </c>
      <c r="I11" s="26">
        <f>SUM(C11:H11)</f>
        <v>1222</v>
      </c>
      <c r="J11" s="27">
        <f>AVERAGE(C11:H11)</f>
        <v>203.66666666666666</v>
      </c>
      <c r="K11" s="28">
        <f>MAX(C11:H11)</f>
        <v>227</v>
      </c>
      <c r="L11" s="28">
        <f>IF(D11&lt;&gt;"",MAX(C11:H11)-MIN(C11:H11),"")</f>
        <v>39</v>
      </c>
      <c r="M11" s="29">
        <v>4</v>
      </c>
      <c r="N11" s="30">
        <f>MIN(C11:H11)</f>
        <v>188</v>
      </c>
      <c r="O11" s="31">
        <f>MIN(C11:H11)</f>
        <v>188</v>
      </c>
      <c r="P11" s="18"/>
    </row>
    <row r="12" spans="1:16" s="19" customFormat="1" ht="12" customHeight="1">
      <c r="A12" s="20" t="s">
        <v>16</v>
      </c>
      <c r="B12" s="36"/>
      <c r="C12" s="32">
        <v>237</v>
      </c>
      <c r="D12" s="25">
        <v>180</v>
      </c>
      <c r="E12" s="24">
        <v>227</v>
      </c>
      <c r="F12" s="23">
        <v>192</v>
      </c>
      <c r="G12" s="25">
        <v>168</v>
      </c>
      <c r="H12" s="24">
        <v>208</v>
      </c>
      <c r="I12" s="26">
        <f>SUM(C12:H12)</f>
        <v>1212</v>
      </c>
      <c r="J12" s="27">
        <f>AVERAGE(C12:H12)</f>
        <v>202</v>
      </c>
      <c r="K12" s="28">
        <f>MAX(C12:H12)</f>
        <v>237</v>
      </c>
      <c r="L12" s="28">
        <f>IF(D12&lt;&gt;"",MAX(C12:H12)-MIN(C12:H12),"")</f>
        <v>69</v>
      </c>
      <c r="M12" s="29">
        <v>5</v>
      </c>
      <c r="N12" s="30">
        <f>MIN(C12:H12)</f>
        <v>168</v>
      </c>
      <c r="O12" s="31">
        <f>MIN(C12:H12)</f>
        <v>168</v>
      </c>
      <c r="P12" s="18"/>
    </row>
    <row r="13" spans="1:16" s="19" customFormat="1" ht="12" customHeight="1">
      <c r="A13" s="20" t="s">
        <v>17</v>
      </c>
      <c r="B13" s="21"/>
      <c r="C13" s="22">
        <v>226</v>
      </c>
      <c r="D13" s="37">
        <v>149</v>
      </c>
      <c r="E13" s="38">
        <v>208</v>
      </c>
      <c r="F13" s="37">
        <v>212</v>
      </c>
      <c r="G13" s="39">
        <v>197</v>
      </c>
      <c r="H13" s="38">
        <v>215</v>
      </c>
      <c r="I13" s="26">
        <f>SUM(C13:H13)</f>
        <v>1207</v>
      </c>
      <c r="J13" s="27">
        <f>AVERAGE(C13:H13)</f>
        <v>201.16666666666666</v>
      </c>
      <c r="K13" s="28">
        <f>MAX(C13:H13)</f>
        <v>226</v>
      </c>
      <c r="L13" s="28">
        <f>IF(D13&lt;&gt;"",MAX(C13:H13)-MIN(C13:H13),"")</f>
        <v>77</v>
      </c>
      <c r="M13" s="29">
        <v>6</v>
      </c>
      <c r="N13" s="30">
        <f>MIN(C13:H13)</f>
        <v>149</v>
      </c>
      <c r="O13" s="31">
        <f>MIN(C13:H13)</f>
        <v>149</v>
      </c>
      <c r="P13" s="18"/>
    </row>
    <row r="14" spans="1:16" s="19" customFormat="1" ht="12" customHeight="1">
      <c r="A14" s="40" t="s">
        <v>18</v>
      </c>
      <c r="B14" s="21"/>
      <c r="C14" s="32">
        <v>201</v>
      </c>
      <c r="D14" s="24">
        <v>180</v>
      </c>
      <c r="E14" s="24">
        <v>220</v>
      </c>
      <c r="F14" s="24">
        <v>246</v>
      </c>
      <c r="G14" s="25">
        <v>175</v>
      </c>
      <c r="H14" s="24">
        <v>159</v>
      </c>
      <c r="I14" s="26">
        <f>SUM(C14:H14)</f>
        <v>1181</v>
      </c>
      <c r="J14" s="27">
        <f>AVERAGE(C14:H14)</f>
        <v>196.83333333333334</v>
      </c>
      <c r="K14" s="28">
        <f>MAX(C14:H14)</f>
        <v>246</v>
      </c>
      <c r="L14" s="28">
        <f>IF(D14&lt;&gt;"",MAX(C14:H14)-MIN(C14:H14),"")</f>
        <v>87</v>
      </c>
      <c r="M14" s="29">
        <v>7</v>
      </c>
      <c r="N14" s="30">
        <f>MIN(C14:H14)</f>
        <v>159</v>
      </c>
      <c r="O14" s="31">
        <f>MIN(C14:H14)</f>
        <v>159</v>
      </c>
      <c r="P14" s="18"/>
    </row>
    <row r="15" spans="1:16" s="19" customFormat="1" ht="12" customHeight="1">
      <c r="A15" s="20" t="s">
        <v>19</v>
      </c>
      <c r="B15" s="21"/>
      <c r="C15" s="32">
        <v>158</v>
      </c>
      <c r="D15" s="23">
        <v>204</v>
      </c>
      <c r="E15" s="41">
        <v>189</v>
      </c>
      <c r="F15" s="34">
        <v>197</v>
      </c>
      <c r="G15" s="35">
        <v>227</v>
      </c>
      <c r="H15" s="33">
        <v>188</v>
      </c>
      <c r="I15" s="26">
        <f>SUM(C15:H15)</f>
        <v>1163</v>
      </c>
      <c r="J15" s="27">
        <f>AVERAGE(C15:H15)</f>
        <v>193.83333333333334</v>
      </c>
      <c r="K15" s="28">
        <f>MAX(C15:H15)</f>
        <v>227</v>
      </c>
      <c r="L15" s="28">
        <f>IF(D15&lt;&gt;"",MAX(C15:H15)-MIN(C15:H15),"")</f>
        <v>69</v>
      </c>
      <c r="M15" s="29">
        <v>8</v>
      </c>
      <c r="N15" s="30">
        <f>MIN(C15:H15)</f>
        <v>158</v>
      </c>
      <c r="O15" s="31">
        <f>MIN(C15:H15)</f>
        <v>158</v>
      </c>
      <c r="P15" s="18"/>
    </row>
    <row r="16" spans="1:16" s="19" customFormat="1" ht="12" customHeight="1">
      <c r="A16" s="20" t="s">
        <v>20</v>
      </c>
      <c r="B16" s="21"/>
      <c r="C16" s="32">
        <v>187</v>
      </c>
      <c r="D16" s="23">
        <v>177</v>
      </c>
      <c r="E16" s="24">
        <v>206</v>
      </c>
      <c r="F16" s="23">
        <v>173</v>
      </c>
      <c r="G16" s="25">
        <v>221</v>
      </c>
      <c r="H16" s="24">
        <v>172</v>
      </c>
      <c r="I16" s="26">
        <f>SUM(C16:H16)</f>
        <v>1136</v>
      </c>
      <c r="J16" s="27">
        <f>AVERAGE(C16:H16)</f>
        <v>189.33333333333334</v>
      </c>
      <c r="K16" s="28">
        <f>MAX(C16:H16)</f>
        <v>221</v>
      </c>
      <c r="L16" s="28">
        <f>IF(D16&lt;&gt;"",MAX(C16:H16)-MIN(C16:H16),"")</f>
        <v>49</v>
      </c>
      <c r="M16" s="29">
        <v>9</v>
      </c>
      <c r="N16" s="30">
        <f>MIN(C16:H16)</f>
        <v>172</v>
      </c>
      <c r="O16" s="31">
        <f>MIN(C16:H16)</f>
        <v>172</v>
      </c>
      <c r="P16" s="18"/>
    </row>
    <row r="17" spans="1:16" s="19" customFormat="1" ht="12" customHeight="1">
      <c r="A17" s="42" t="s">
        <v>21</v>
      </c>
      <c r="B17" s="21"/>
      <c r="C17" s="43">
        <v>219</v>
      </c>
      <c r="D17" s="44">
        <v>220</v>
      </c>
      <c r="E17" s="45">
        <v>170</v>
      </c>
      <c r="F17" s="44">
        <v>175</v>
      </c>
      <c r="G17" s="46">
        <v>177</v>
      </c>
      <c r="H17" s="24">
        <v>175</v>
      </c>
      <c r="I17" s="26">
        <f>SUM(C17:H17)</f>
        <v>1136</v>
      </c>
      <c r="J17" s="27">
        <f>AVERAGE(C17:H17)</f>
        <v>189.33333333333334</v>
      </c>
      <c r="K17" s="28">
        <f>MAX(C17:H17)</f>
        <v>220</v>
      </c>
      <c r="L17" s="28">
        <f>IF(D17&lt;&gt;"",MAX(C17:H17)-MIN(C17:H17),"")</f>
        <v>50</v>
      </c>
      <c r="M17" s="29">
        <v>10</v>
      </c>
      <c r="N17" s="30">
        <f>MIN(C17:H17)</f>
        <v>170</v>
      </c>
      <c r="O17" s="31">
        <f>MIN(C17:H17)</f>
        <v>170</v>
      </c>
      <c r="P17" s="18"/>
    </row>
    <row r="18" spans="1:16" s="19" customFormat="1" ht="12" customHeight="1">
      <c r="A18" s="47" t="s">
        <v>22</v>
      </c>
      <c r="B18" s="21"/>
      <c r="C18" s="32">
        <v>193</v>
      </c>
      <c r="D18" s="23">
        <v>136</v>
      </c>
      <c r="E18" s="24">
        <v>226</v>
      </c>
      <c r="F18" s="23">
        <v>181</v>
      </c>
      <c r="G18" s="25">
        <v>181</v>
      </c>
      <c r="H18" s="24">
        <v>190</v>
      </c>
      <c r="I18" s="26">
        <f>SUM(C18:H18)</f>
        <v>1107</v>
      </c>
      <c r="J18" s="27">
        <f>AVERAGE(C18:H18)</f>
        <v>184.5</v>
      </c>
      <c r="K18" s="28">
        <f>MAX(C18:H18)</f>
        <v>226</v>
      </c>
      <c r="L18" s="28">
        <f>IF(D18&lt;&gt;"",MAX(C18:H18)-MIN(C18:H18),"")</f>
        <v>90</v>
      </c>
      <c r="M18" s="29">
        <v>11</v>
      </c>
      <c r="N18" s="30">
        <f>MIN(C18:H18)</f>
        <v>136</v>
      </c>
      <c r="O18" s="31">
        <f>MIN(C18:H18)</f>
        <v>136</v>
      </c>
      <c r="P18" s="18"/>
    </row>
    <row r="19" spans="1:16" s="19" customFormat="1" ht="12" customHeight="1">
      <c r="A19" s="20" t="s">
        <v>23</v>
      </c>
      <c r="B19" s="21"/>
      <c r="C19" s="32">
        <v>169</v>
      </c>
      <c r="D19" s="23">
        <v>177</v>
      </c>
      <c r="E19" s="24">
        <v>184</v>
      </c>
      <c r="F19" s="23">
        <v>224</v>
      </c>
      <c r="G19" s="25">
        <v>148</v>
      </c>
      <c r="H19" s="24">
        <v>199</v>
      </c>
      <c r="I19" s="26">
        <f>SUM(C19:H19)</f>
        <v>1101</v>
      </c>
      <c r="J19" s="27">
        <f>AVERAGE(C19:H19)</f>
        <v>183.5</v>
      </c>
      <c r="K19" s="28">
        <f>MAX(C19:H19)</f>
        <v>224</v>
      </c>
      <c r="L19" s="28">
        <f>IF(D19&lt;&gt;"",MAX(C19:H19)-MIN(C19:H19),"")</f>
        <v>76</v>
      </c>
      <c r="M19" s="29">
        <v>12</v>
      </c>
      <c r="N19" s="30">
        <f>MIN(C19:H19)</f>
        <v>148</v>
      </c>
      <c r="O19" s="31">
        <f>MIN(C19:H19)</f>
        <v>148</v>
      </c>
      <c r="P19" s="18"/>
    </row>
    <row r="20" spans="1:16" s="19" customFormat="1" ht="12" customHeight="1">
      <c r="A20" s="20" t="s">
        <v>24</v>
      </c>
      <c r="B20" s="21"/>
      <c r="C20" s="32">
        <v>140</v>
      </c>
      <c r="D20" s="24">
        <v>204</v>
      </c>
      <c r="E20" s="48">
        <v>162</v>
      </c>
      <c r="F20" s="24">
        <v>214</v>
      </c>
      <c r="G20" s="25">
        <v>184</v>
      </c>
      <c r="H20" s="24">
        <v>191</v>
      </c>
      <c r="I20" s="26">
        <f>SUM(C20:H20)</f>
        <v>1095</v>
      </c>
      <c r="J20" s="27">
        <f>AVERAGE(C20:H20)</f>
        <v>182.5</v>
      </c>
      <c r="K20" s="28">
        <f>MAX(C20:H20)</f>
        <v>214</v>
      </c>
      <c r="L20" s="28">
        <f>IF(D20&lt;&gt;"",MAX(C20:H20)-MIN(C20:H20),"")</f>
        <v>74</v>
      </c>
      <c r="M20" s="29">
        <v>13</v>
      </c>
      <c r="N20" s="30">
        <f>MIN(C20:H20)</f>
        <v>140</v>
      </c>
      <c r="O20" s="31">
        <f>MIN(C20:H20)</f>
        <v>140</v>
      </c>
      <c r="P20" s="18"/>
    </row>
    <row r="21" spans="1:16" s="19" customFormat="1" ht="12" customHeight="1">
      <c r="A21" s="20" t="s">
        <v>25</v>
      </c>
      <c r="B21" s="21"/>
      <c r="C21" s="49">
        <v>176</v>
      </c>
      <c r="D21" s="34">
        <v>153</v>
      </c>
      <c r="E21" s="33">
        <v>185</v>
      </c>
      <c r="F21" s="34">
        <v>185</v>
      </c>
      <c r="G21" s="35">
        <v>191</v>
      </c>
      <c r="H21" s="33">
        <v>194</v>
      </c>
      <c r="I21" s="26">
        <f>SUM(C21:H21)</f>
        <v>1084</v>
      </c>
      <c r="J21" s="27">
        <f>AVERAGE(C21:H21)</f>
        <v>180.66666666666666</v>
      </c>
      <c r="K21" s="28">
        <f>MAX(C21:H21)</f>
        <v>194</v>
      </c>
      <c r="L21" s="28">
        <f>IF(D21&lt;&gt;"",MAX(C21:H21)-MIN(C21:H21),"")</f>
        <v>41</v>
      </c>
      <c r="M21" s="29">
        <v>14</v>
      </c>
      <c r="N21" s="30">
        <f>MIN(C21:H21)</f>
        <v>153</v>
      </c>
      <c r="O21" s="31">
        <f>MIN(C21:H21)</f>
        <v>153</v>
      </c>
      <c r="P21" s="18"/>
    </row>
    <row r="22" spans="1:21" s="19" customFormat="1" ht="12" customHeight="1">
      <c r="A22" s="20" t="s">
        <v>26</v>
      </c>
      <c r="B22" s="21"/>
      <c r="C22" s="22">
        <v>180</v>
      </c>
      <c r="D22" s="37">
        <v>171</v>
      </c>
      <c r="E22" s="38">
        <v>204</v>
      </c>
      <c r="F22" s="37">
        <v>182</v>
      </c>
      <c r="G22" s="39">
        <v>172</v>
      </c>
      <c r="H22" s="38">
        <v>170</v>
      </c>
      <c r="I22" s="26">
        <f>SUM(C22:H22)</f>
        <v>1079</v>
      </c>
      <c r="J22" s="27">
        <f>AVERAGE(C22:H22)</f>
        <v>179.83333333333334</v>
      </c>
      <c r="K22" s="28">
        <f>MAX(C22:H22)</f>
        <v>204</v>
      </c>
      <c r="L22" s="28">
        <f>IF(D22&lt;&gt;"",MAX(C22:H22)-MIN(C22:H22),"")</f>
        <v>34</v>
      </c>
      <c r="M22" s="29">
        <v>15</v>
      </c>
      <c r="N22" s="30">
        <f>MIN(C22:H22)</f>
        <v>170</v>
      </c>
      <c r="O22" s="31">
        <f>MIN(C22:H22)</f>
        <v>170</v>
      </c>
      <c r="P22" s="18"/>
      <c r="Q22" s="18"/>
      <c r="R22" s="18"/>
      <c r="S22" s="18"/>
      <c r="T22" s="18"/>
      <c r="U22" s="18"/>
    </row>
    <row r="23" spans="1:21" s="19" customFormat="1" ht="12" customHeight="1">
      <c r="A23" s="20" t="s">
        <v>27</v>
      </c>
      <c r="B23" s="21"/>
      <c r="C23" s="32">
        <v>204</v>
      </c>
      <c r="D23" s="23">
        <v>191</v>
      </c>
      <c r="E23" s="24">
        <v>136</v>
      </c>
      <c r="F23" s="23">
        <v>147</v>
      </c>
      <c r="G23" s="25">
        <v>158</v>
      </c>
      <c r="H23" s="24">
        <v>239</v>
      </c>
      <c r="I23" s="26">
        <f>SUM(C23:H23)</f>
        <v>1075</v>
      </c>
      <c r="J23" s="27">
        <f>AVERAGE(C23:H23)</f>
        <v>179.16666666666666</v>
      </c>
      <c r="K23" s="28">
        <f>MAX(C23:H23)</f>
        <v>239</v>
      </c>
      <c r="L23" s="28">
        <f>IF(D23&lt;&gt;"",MAX(C23:H23)-MIN(C23:H23),"")</f>
        <v>103</v>
      </c>
      <c r="M23" s="29">
        <v>16</v>
      </c>
      <c r="N23" s="30">
        <f>MIN(C23:H23)</f>
        <v>136</v>
      </c>
      <c r="O23" s="31">
        <f>MIN(C23:H23)</f>
        <v>136</v>
      </c>
      <c r="P23" s="18"/>
      <c r="Q23" s="18"/>
      <c r="R23" s="18"/>
      <c r="S23" s="18"/>
      <c r="T23" s="18"/>
      <c r="U23" s="18"/>
    </row>
    <row r="24" spans="1:21" s="19" customFormat="1" ht="12" customHeight="1">
      <c r="A24" s="20" t="s">
        <v>28</v>
      </c>
      <c r="B24" s="21"/>
      <c r="C24" s="49">
        <v>171</v>
      </c>
      <c r="D24" s="34">
        <v>177</v>
      </c>
      <c r="E24" s="35">
        <v>154</v>
      </c>
      <c r="F24" s="33">
        <v>185</v>
      </c>
      <c r="G24" s="34">
        <v>184</v>
      </c>
      <c r="H24" s="33">
        <v>182</v>
      </c>
      <c r="I24" s="26">
        <f>SUM(C24:H24)</f>
        <v>1053</v>
      </c>
      <c r="J24" s="27">
        <f>AVERAGE(C24:H24)</f>
        <v>175.5</v>
      </c>
      <c r="K24" s="28">
        <f>MAX(C24:H24)</f>
        <v>185</v>
      </c>
      <c r="L24" s="28">
        <f>IF(D24&lt;&gt;"",MAX(C24:H24)-MIN(C24:H24),"")</f>
        <v>31</v>
      </c>
      <c r="M24" s="29">
        <v>17</v>
      </c>
      <c r="N24" s="30">
        <f>MIN(C24:H24)</f>
        <v>154</v>
      </c>
      <c r="O24" s="31">
        <f>MIN(C24:H24)</f>
        <v>154</v>
      </c>
      <c r="P24" s="18"/>
      <c r="Q24" s="18"/>
      <c r="R24" s="18"/>
      <c r="S24" s="18"/>
      <c r="T24" s="18"/>
      <c r="U24" s="18"/>
    </row>
    <row r="25" spans="1:21" s="19" customFormat="1" ht="12" customHeight="1">
      <c r="A25" s="20" t="s">
        <v>29</v>
      </c>
      <c r="B25" s="21"/>
      <c r="C25" s="49">
        <v>171</v>
      </c>
      <c r="D25" s="34">
        <v>183</v>
      </c>
      <c r="E25" s="33">
        <v>187</v>
      </c>
      <c r="F25" s="34">
        <v>142</v>
      </c>
      <c r="G25" s="35">
        <v>157</v>
      </c>
      <c r="H25" s="33">
        <v>206</v>
      </c>
      <c r="I25" s="26">
        <f>SUM(C25:H25)</f>
        <v>1046</v>
      </c>
      <c r="J25" s="27">
        <f>AVERAGE(C25:H25)</f>
        <v>174.33333333333334</v>
      </c>
      <c r="K25" s="28">
        <f>MAX(C25:H25)</f>
        <v>206</v>
      </c>
      <c r="L25" s="28">
        <f>IF(D25&lt;&gt;"",MAX(C25:H25)-MIN(C25:H25),"")</f>
        <v>64</v>
      </c>
      <c r="M25" s="29">
        <v>18</v>
      </c>
      <c r="N25" s="30">
        <f>MIN(C25:H25)</f>
        <v>142</v>
      </c>
      <c r="O25" s="31">
        <f>MIN(C25:H25)</f>
        <v>142</v>
      </c>
      <c r="P25" s="18"/>
      <c r="Q25" s="18"/>
      <c r="R25" s="18"/>
      <c r="S25" s="18"/>
      <c r="T25" s="18"/>
      <c r="U25" s="18"/>
    </row>
    <row r="26" spans="1:21" s="19" customFormat="1" ht="12" customHeight="1">
      <c r="A26" s="20" t="s">
        <v>30</v>
      </c>
      <c r="B26" s="21"/>
      <c r="C26" s="49">
        <v>179</v>
      </c>
      <c r="D26" s="34">
        <v>185</v>
      </c>
      <c r="E26" s="33">
        <v>187</v>
      </c>
      <c r="F26" s="34">
        <v>158</v>
      </c>
      <c r="G26" s="35">
        <v>175</v>
      </c>
      <c r="H26" s="33">
        <v>157</v>
      </c>
      <c r="I26" s="26">
        <f>SUM(C26:H26)</f>
        <v>1041</v>
      </c>
      <c r="J26" s="27">
        <f>AVERAGE(C26:H26)</f>
        <v>173.5</v>
      </c>
      <c r="K26" s="28">
        <f>MAX(C26:H26)</f>
        <v>187</v>
      </c>
      <c r="L26" s="28">
        <f>IF(D26&lt;&gt;"",MAX(C26:H26)-MIN(C26:H26),"")</f>
        <v>30</v>
      </c>
      <c r="M26" s="29">
        <v>19</v>
      </c>
      <c r="N26" s="30">
        <f>MIN(C26:H26)</f>
        <v>157</v>
      </c>
      <c r="O26" s="31">
        <f>MIN(C26:H26)</f>
        <v>157</v>
      </c>
      <c r="P26" s="18"/>
      <c r="Q26" s="18"/>
      <c r="R26" s="18"/>
      <c r="S26" s="18"/>
      <c r="T26" s="18"/>
      <c r="U26" s="18"/>
    </row>
    <row r="27" spans="1:21" s="19" customFormat="1" ht="12" customHeight="1">
      <c r="A27" s="20" t="s">
        <v>31</v>
      </c>
      <c r="B27" s="21"/>
      <c r="C27" s="49">
        <v>146</v>
      </c>
      <c r="D27" s="34">
        <v>162</v>
      </c>
      <c r="E27" s="33">
        <v>177</v>
      </c>
      <c r="F27" s="34">
        <v>154</v>
      </c>
      <c r="G27" s="35">
        <v>166</v>
      </c>
      <c r="H27" s="33">
        <v>231</v>
      </c>
      <c r="I27" s="26">
        <f>SUM(C27:H27)</f>
        <v>1036</v>
      </c>
      <c r="J27" s="27">
        <f>AVERAGE(C27:H27)</f>
        <v>172.66666666666666</v>
      </c>
      <c r="K27" s="28">
        <f>MAX(C27:H27)</f>
        <v>231</v>
      </c>
      <c r="L27" s="28">
        <f>IF(D27&lt;&gt;"",MAX(C27:H27)-MIN(C27:H27),"")</f>
        <v>85</v>
      </c>
      <c r="M27" s="29">
        <v>20</v>
      </c>
      <c r="N27" s="30">
        <f>MIN(C27:H27)</f>
        <v>146</v>
      </c>
      <c r="O27" s="31">
        <f>MIN(C27:H27)</f>
        <v>146</v>
      </c>
      <c r="P27" s="18"/>
      <c r="Q27" s="18"/>
      <c r="R27" s="18"/>
      <c r="S27" s="18"/>
      <c r="T27" s="18"/>
      <c r="U27" s="18"/>
    </row>
    <row r="28" spans="1:21" s="19" customFormat="1" ht="12" customHeight="1">
      <c r="A28" s="47" t="s">
        <v>32</v>
      </c>
      <c r="B28" s="21"/>
      <c r="C28" s="49">
        <v>190</v>
      </c>
      <c r="D28" s="34">
        <v>172</v>
      </c>
      <c r="E28" s="33">
        <v>182</v>
      </c>
      <c r="F28" s="34">
        <v>181</v>
      </c>
      <c r="G28" s="35">
        <v>148</v>
      </c>
      <c r="H28" s="33">
        <v>133</v>
      </c>
      <c r="I28" s="26">
        <f>SUM(C28:H28)</f>
        <v>1006</v>
      </c>
      <c r="J28" s="27">
        <f>AVERAGE(C28:H28)</f>
        <v>167.66666666666666</v>
      </c>
      <c r="K28" s="28">
        <f>MAX(C28:H28)</f>
        <v>190</v>
      </c>
      <c r="L28" s="28">
        <f>IF(D28&lt;&gt;"",MAX(C28:H28)-MIN(C28:H28),"")</f>
        <v>57</v>
      </c>
      <c r="M28" s="29">
        <v>21</v>
      </c>
      <c r="N28" s="30">
        <f>MIN(C28:H28)</f>
        <v>133</v>
      </c>
      <c r="O28" s="31">
        <f>MIN(C28:H28)</f>
        <v>133</v>
      </c>
      <c r="P28" s="18"/>
      <c r="Q28" s="18"/>
      <c r="R28" s="18"/>
      <c r="S28" s="18"/>
      <c r="T28" s="18"/>
      <c r="U28" s="18"/>
    </row>
    <row r="29" spans="1:21" s="19" customFormat="1" ht="12" customHeight="1">
      <c r="A29" s="20" t="s">
        <v>33</v>
      </c>
      <c r="B29" s="21"/>
      <c r="C29" s="49">
        <v>159</v>
      </c>
      <c r="D29" s="34">
        <v>172</v>
      </c>
      <c r="E29" s="33">
        <v>158</v>
      </c>
      <c r="F29" s="34">
        <v>168</v>
      </c>
      <c r="G29" s="35">
        <v>149</v>
      </c>
      <c r="H29" s="33">
        <v>171</v>
      </c>
      <c r="I29" s="26">
        <f>SUM(C29:H29)</f>
        <v>977</v>
      </c>
      <c r="J29" s="27">
        <f>AVERAGE(C29:H29)</f>
        <v>162.83333333333334</v>
      </c>
      <c r="K29" s="28">
        <f>MAX(C29:H29)</f>
        <v>172</v>
      </c>
      <c r="L29" s="28">
        <f>IF(D29&lt;&gt;"",MAX(C29:H29)-MIN(C29:H29),"")</f>
        <v>23</v>
      </c>
      <c r="M29" s="29">
        <v>22</v>
      </c>
      <c r="N29" s="30">
        <f>MIN(C29:H29)</f>
        <v>149</v>
      </c>
      <c r="O29" s="31">
        <f>MIN(C29:H29)</f>
        <v>149</v>
      </c>
      <c r="P29" s="18"/>
      <c r="Q29" s="18"/>
      <c r="R29" s="18"/>
      <c r="S29" s="18"/>
      <c r="T29" s="18"/>
      <c r="U29" s="18"/>
    </row>
    <row r="30" spans="1:21" s="19" customFormat="1" ht="12" customHeight="1">
      <c r="A30" s="50" t="s">
        <v>34</v>
      </c>
      <c r="B30" s="51"/>
      <c r="C30" s="49">
        <v>127</v>
      </c>
      <c r="D30" s="34">
        <v>185</v>
      </c>
      <c r="E30" s="33">
        <v>148</v>
      </c>
      <c r="F30" s="34">
        <v>157</v>
      </c>
      <c r="G30" s="35">
        <v>163</v>
      </c>
      <c r="H30" s="33">
        <v>166</v>
      </c>
      <c r="I30" s="26">
        <f>SUM(C30:H30)</f>
        <v>946</v>
      </c>
      <c r="J30" s="27">
        <f>AVERAGE(C30:H30)</f>
        <v>157.66666666666666</v>
      </c>
      <c r="K30" s="28">
        <f>MAX(C30:H30)</f>
        <v>185</v>
      </c>
      <c r="L30" s="28">
        <f>IF(D30&lt;&gt;"",MAX(C30:H30)-MIN(C30:H30),"")</f>
        <v>58</v>
      </c>
      <c r="M30" s="29">
        <v>23</v>
      </c>
      <c r="N30" s="30">
        <f>MIN(C30:H30)</f>
        <v>127</v>
      </c>
      <c r="O30" s="31">
        <f>MIN(C30:H30)</f>
        <v>127</v>
      </c>
      <c r="P30" s="18"/>
      <c r="Q30" s="18"/>
      <c r="R30" s="18"/>
      <c r="S30" s="18"/>
      <c r="T30" s="18"/>
      <c r="U30" s="18"/>
    </row>
    <row r="31" spans="1:15" ht="12.75" customHeight="1">
      <c r="A31" s="52" t="s">
        <v>35</v>
      </c>
      <c r="B31" s="21"/>
      <c r="C31" s="49">
        <v>132</v>
      </c>
      <c r="D31" s="34">
        <v>134</v>
      </c>
      <c r="E31" s="33">
        <v>152</v>
      </c>
      <c r="F31" s="34">
        <v>157</v>
      </c>
      <c r="G31" s="35">
        <v>153</v>
      </c>
      <c r="H31" s="33">
        <v>192</v>
      </c>
      <c r="I31" s="26">
        <f>SUM(C31:H31)</f>
        <v>920</v>
      </c>
      <c r="J31" s="27">
        <f>AVERAGE(C31:H31)</f>
        <v>153.33333333333334</v>
      </c>
      <c r="K31" s="28">
        <f>MAX(C31:H31)</f>
        <v>192</v>
      </c>
      <c r="L31" s="28">
        <f>IF(D31&lt;&gt;"",MAX(C31:H31)-MIN(C31:H31),"")</f>
        <v>60</v>
      </c>
      <c r="M31" s="29">
        <v>24</v>
      </c>
      <c r="N31" s="53">
        <f>MIN(C31:H31)</f>
        <v>132</v>
      </c>
      <c r="O31" s="54">
        <f>MIN(C31:H31)</f>
        <v>132</v>
      </c>
    </row>
    <row r="32" spans="1:15" ht="13.5" customHeight="1">
      <c r="A32" s="20" t="s">
        <v>36</v>
      </c>
      <c r="B32" s="21"/>
      <c r="C32" s="49">
        <v>155</v>
      </c>
      <c r="D32" s="34">
        <v>162</v>
      </c>
      <c r="E32" s="33">
        <v>188</v>
      </c>
      <c r="F32" s="34">
        <v>127</v>
      </c>
      <c r="G32" s="35">
        <v>145</v>
      </c>
      <c r="H32" s="33">
        <v>141</v>
      </c>
      <c r="I32" s="26">
        <f>SUM(C32:H32)</f>
        <v>918</v>
      </c>
      <c r="J32" s="27">
        <f>AVERAGE(C32:H32)</f>
        <v>153</v>
      </c>
      <c r="K32" s="28">
        <f>MAX(C32:H32)</f>
        <v>188</v>
      </c>
      <c r="L32" s="28">
        <f>IF(D32&lt;&gt;"",MAX(C32:H32)-MIN(C32:H32),"")</f>
        <v>61</v>
      </c>
      <c r="M32" s="29">
        <v>25</v>
      </c>
      <c r="N32" s="53">
        <f>MIN(C32:H32)</f>
        <v>127</v>
      </c>
      <c r="O32" s="54">
        <f>MIN(C32:H32)</f>
        <v>127</v>
      </c>
    </row>
    <row r="33" spans="1:15" ht="13.5" customHeight="1">
      <c r="A33" s="20" t="s">
        <v>37</v>
      </c>
      <c r="B33" s="21"/>
      <c r="C33" s="49">
        <v>151</v>
      </c>
      <c r="D33" s="34">
        <v>127</v>
      </c>
      <c r="E33" s="33">
        <v>145</v>
      </c>
      <c r="F33" s="34">
        <v>111</v>
      </c>
      <c r="G33" s="35">
        <v>159</v>
      </c>
      <c r="H33" s="33">
        <v>180</v>
      </c>
      <c r="I33" s="26">
        <f>SUM(C33:H33)</f>
        <v>873</v>
      </c>
      <c r="J33" s="27">
        <f>AVERAGE(C33:H33)</f>
        <v>145.5</v>
      </c>
      <c r="K33" s="28">
        <f>MAX(C33:H33)</f>
        <v>180</v>
      </c>
      <c r="L33" s="28">
        <f>IF(D33&lt;&gt;"",MAX(C33:H33)-MIN(C33:H33),"")</f>
        <v>69</v>
      </c>
      <c r="M33" s="29">
        <v>26</v>
      </c>
      <c r="N33" s="53">
        <f>MIN(C33:H33)</f>
        <v>111</v>
      </c>
      <c r="O33" s="54">
        <f>MIN(C33:H33)</f>
        <v>111</v>
      </c>
    </row>
    <row r="42" ht="12.75">
      <c r="C42" s="55"/>
    </row>
    <row r="43" ht="12.75">
      <c r="C43" s="55"/>
    </row>
    <row r="44" ht="12.75">
      <c r="C44" s="55"/>
    </row>
    <row r="45" ht="12.75">
      <c r="C45" s="55"/>
    </row>
    <row r="46" ht="12.75">
      <c r="C46" s="55"/>
    </row>
    <row r="47" ht="12.75">
      <c r="C47" s="55"/>
    </row>
    <row r="48" ht="12.75">
      <c r="C48" s="55"/>
    </row>
  </sheetData>
  <sheetProtection selectLockedCells="1" selectUnlockedCells="1"/>
  <conditionalFormatting sqref="C8:H19 C23:H33">
    <cfRule type="cellIs" priority="1" dxfId="0" operator="equal" stopIfTrue="1">
      <formula>$N8</formula>
    </cfRule>
    <cfRule type="cellIs" priority="2" dxfId="1" operator="equal" stopIfTrue="1">
      <formula>$K8</formula>
    </cfRule>
  </conditionalFormatting>
  <conditionalFormatting sqref="C20:H21">
    <cfRule type="cellIs" priority="3" dxfId="0" operator="equal" stopIfTrue="1">
      <formula>$N21</formula>
    </cfRule>
    <cfRule type="cellIs" priority="4" dxfId="1" operator="equal" stopIfTrue="1">
      <formula>$K20</formula>
    </cfRule>
  </conditionalFormatting>
  <conditionalFormatting sqref="C22:H22">
    <cfRule type="cellIs" priority="5" dxfId="0" operator="equal" stopIfTrue="1">
      <formula>$N20</formula>
    </cfRule>
    <cfRule type="cellIs" priority="6" dxfId="1" operator="equal" stopIfTrue="1">
      <formula>$K22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88142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zoomScale="80" zoomScaleNormal="80" workbookViewId="0" topLeftCell="A4">
      <selection activeCell="H46" sqref="H46"/>
    </sheetView>
  </sheetViews>
  <sheetFormatPr defaultColWidth="9.140625" defaultRowHeight="12.75"/>
  <cols>
    <col min="1" max="1" width="24.57421875" style="0" customWidth="1"/>
    <col min="2" max="2" width="13.140625" style="0" customWidth="1"/>
    <col min="3" max="8" width="7.7109375" style="0" customWidth="1"/>
    <col min="9" max="12" width="7.140625" style="0" customWidth="1"/>
    <col min="13" max="13" width="5.57421875" style="0" customWidth="1"/>
    <col min="14" max="14" width="6.421875" style="0" customWidth="1"/>
    <col min="15" max="15" width="0" style="0" hidden="1" customWidth="1"/>
    <col min="16" max="16" width="1.28515625" style="0" customWidth="1"/>
    <col min="17" max="17" width="0" style="0" hidden="1" customWidth="1"/>
    <col min="256" max="16384" width="11.57421875" style="0" customWidth="1"/>
  </cols>
  <sheetData>
    <row r="1" spans="7:10" ht="17.25" customHeight="1">
      <c r="G1" s="1"/>
      <c r="H1" s="1"/>
      <c r="I1" s="2" t="s">
        <v>0</v>
      </c>
      <c r="J1" s="2"/>
    </row>
    <row r="2" spans="9:10" ht="12.75">
      <c r="I2" s="2" t="s">
        <v>1</v>
      </c>
      <c r="J2" s="2"/>
    </row>
    <row r="3" ht="10.5" customHeight="1">
      <c r="J3" s="2"/>
    </row>
    <row r="4" ht="13.5" customHeight="1"/>
    <row r="5" spans="1:16" ht="24" customHeight="1">
      <c r="A5" s="3" t="s">
        <v>2</v>
      </c>
      <c r="B5" s="4"/>
      <c r="C5" s="4"/>
      <c r="D5" s="5"/>
      <c r="E5" s="4"/>
      <c r="F5" s="4"/>
      <c r="G5" s="4"/>
      <c r="H5" s="4"/>
      <c r="I5" s="4"/>
      <c r="J5" s="4"/>
      <c r="K5" s="4"/>
      <c r="L5" s="4"/>
      <c r="O5" s="6"/>
      <c r="P5" s="6"/>
    </row>
    <row r="6" spans="5:16" s="7" customFormat="1" ht="14.25" customHeight="1">
      <c r="E6" s="8" t="s">
        <v>3</v>
      </c>
      <c r="F6" s="5"/>
      <c r="G6" s="8" t="s">
        <v>4</v>
      </c>
      <c r="H6" s="8"/>
      <c r="O6" s="9"/>
      <c r="P6" s="9"/>
    </row>
    <row r="7" spans="1:16" s="19" customFormat="1" ht="12" customHeight="1">
      <c r="A7" s="10" t="s">
        <v>5</v>
      </c>
      <c r="B7" s="10"/>
      <c r="C7" s="11">
        <v>1</v>
      </c>
      <c r="D7" s="12">
        <v>2</v>
      </c>
      <c r="E7" s="13">
        <v>3</v>
      </c>
      <c r="F7" s="12">
        <v>4</v>
      </c>
      <c r="G7" s="14">
        <v>5</v>
      </c>
      <c r="H7" s="13">
        <v>6</v>
      </c>
      <c r="I7" s="15" t="s">
        <v>6</v>
      </c>
      <c r="J7" s="16" t="s">
        <v>7</v>
      </c>
      <c r="K7" s="16" t="s">
        <v>8</v>
      </c>
      <c r="L7" s="16" t="s">
        <v>9</v>
      </c>
      <c r="M7" s="15" t="s">
        <v>10</v>
      </c>
      <c r="N7" s="17" t="s">
        <v>11</v>
      </c>
      <c r="O7" s="17"/>
      <c r="P7" s="18"/>
    </row>
    <row r="8" spans="1:16" s="19" customFormat="1" ht="12" customHeight="1">
      <c r="A8" s="20" t="s">
        <v>17</v>
      </c>
      <c r="B8" s="21" t="s">
        <v>38</v>
      </c>
      <c r="C8" s="22">
        <v>226</v>
      </c>
      <c r="D8" s="23">
        <v>246</v>
      </c>
      <c r="E8" s="24">
        <v>208</v>
      </c>
      <c r="F8" s="23">
        <v>212</v>
      </c>
      <c r="G8" s="25">
        <v>197</v>
      </c>
      <c r="H8" s="24">
        <v>215</v>
      </c>
      <c r="I8" s="26">
        <f>SUM(C8:H8)</f>
        <v>1304</v>
      </c>
      <c r="J8" s="27">
        <f>AVERAGE(C8:H8)</f>
        <v>217.33333333333334</v>
      </c>
      <c r="K8" s="28">
        <f>MAX(C8:H8)</f>
        <v>246</v>
      </c>
      <c r="L8" s="28">
        <f>IF(D8&lt;&gt;"",MAX(C8:H8)-MIN(C8:H8),"")</f>
        <v>49</v>
      </c>
      <c r="M8" s="29">
        <v>1</v>
      </c>
      <c r="N8" s="30"/>
      <c r="O8" s="31">
        <f>MIN(C8:H8)</f>
        <v>197</v>
      </c>
      <c r="P8" s="18"/>
    </row>
    <row r="9" spans="1:16" s="19" customFormat="1" ht="12" customHeight="1">
      <c r="A9" s="20" t="s">
        <v>12</v>
      </c>
      <c r="B9" s="21" t="s">
        <v>38</v>
      </c>
      <c r="C9" s="32">
        <v>191</v>
      </c>
      <c r="D9" s="23">
        <v>231</v>
      </c>
      <c r="E9" s="24">
        <v>228</v>
      </c>
      <c r="F9" s="23">
        <v>280</v>
      </c>
      <c r="G9" s="25">
        <v>179</v>
      </c>
      <c r="H9" s="24">
        <v>190</v>
      </c>
      <c r="I9" s="26">
        <f>SUM(C9:H9)</f>
        <v>1299</v>
      </c>
      <c r="J9" s="27">
        <f>AVERAGE(C9:H9)</f>
        <v>216.5</v>
      </c>
      <c r="K9" s="28">
        <f>MAX(C9:H9)</f>
        <v>280</v>
      </c>
      <c r="L9" s="28">
        <f>IF(D9&lt;&gt;"",MAX(C9:H9)-MIN(C9:H9),"")</f>
        <v>101</v>
      </c>
      <c r="M9" s="29">
        <v>2</v>
      </c>
      <c r="N9" s="30">
        <f>MIN(C9:H9)</f>
        <v>179</v>
      </c>
      <c r="O9" s="31">
        <f>MIN(C9:H9)</f>
        <v>179</v>
      </c>
      <c r="P9" s="18"/>
    </row>
    <row r="10" spans="1:16" s="19" customFormat="1" ht="12" customHeight="1">
      <c r="A10" s="20" t="s">
        <v>13</v>
      </c>
      <c r="B10" s="21" t="s">
        <v>38</v>
      </c>
      <c r="C10" s="32">
        <v>256</v>
      </c>
      <c r="D10" s="23">
        <v>189</v>
      </c>
      <c r="E10" s="24">
        <v>233</v>
      </c>
      <c r="F10" s="23">
        <v>189</v>
      </c>
      <c r="G10" s="25">
        <v>219</v>
      </c>
      <c r="H10" s="24">
        <v>198</v>
      </c>
      <c r="I10" s="26">
        <f>SUM(C10:H10)</f>
        <v>1284</v>
      </c>
      <c r="J10" s="27">
        <f>AVERAGE(C10:H10)</f>
        <v>214</v>
      </c>
      <c r="K10" s="28">
        <f>MAX(C10:H10)</f>
        <v>256</v>
      </c>
      <c r="L10" s="28">
        <f>IF(D10&lt;&gt;"",MAX(C10:H10)-MIN(C10:H10),"")</f>
        <v>67</v>
      </c>
      <c r="M10" s="29">
        <v>3</v>
      </c>
      <c r="N10" s="30">
        <f>MIN(C10:H10)</f>
        <v>189</v>
      </c>
      <c r="O10" s="31">
        <f>MIN(C10:H10)</f>
        <v>189</v>
      </c>
      <c r="P10" s="18"/>
    </row>
    <row r="11" spans="1:16" s="19" customFormat="1" ht="12" customHeight="1">
      <c r="A11" s="20" t="s">
        <v>14</v>
      </c>
      <c r="B11" s="21" t="s">
        <v>38</v>
      </c>
      <c r="C11" s="32">
        <v>206</v>
      </c>
      <c r="D11" s="24">
        <v>219</v>
      </c>
      <c r="E11" s="33">
        <v>230</v>
      </c>
      <c r="F11" s="34">
        <v>203</v>
      </c>
      <c r="G11" s="35">
        <v>199</v>
      </c>
      <c r="H11" s="33">
        <v>197</v>
      </c>
      <c r="I11" s="26">
        <f>SUM(C11:H11)</f>
        <v>1254</v>
      </c>
      <c r="J11" s="27">
        <f>AVERAGE(C11:H11)</f>
        <v>209</v>
      </c>
      <c r="K11" s="28">
        <f>MAX(C11:H11)</f>
        <v>230</v>
      </c>
      <c r="L11" s="28">
        <f>IF(D11&lt;&gt;"",MAX(C11:H11)-MIN(C11:H11),"")</f>
        <v>33</v>
      </c>
      <c r="M11" s="29">
        <v>4</v>
      </c>
      <c r="N11" s="30">
        <f>MIN(C11:H11)</f>
        <v>197</v>
      </c>
      <c r="O11" s="31">
        <f>MIN(C11:H11)</f>
        <v>197</v>
      </c>
      <c r="P11" s="18"/>
    </row>
    <row r="12" spans="1:16" s="19" customFormat="1" ht="12" customHeight="1">
      <c r="A12" s="20" t="s">
        <v>15</v>
      </c>
      <c r="B12" s="21" t="s">
        <v>38</v>
      </c>
      <c r="C12" s="32">
        <v>202</v>
      </c>
      <c r="D12" s="25">
        <v>215</v>
      </c>
      <c r="E12" s="24">
        <v>194</v>
      </c>
      <c r="F12" s="23">
        <v>196</v>
      </c>
      <c r="G12" s="25">
        <v>194</v>
      </c>
      <c r="H12" s="24">
        <v>227</v>
      </c>
      <c r="I12" s="26">
        <f>SUM(C12:H12)</f>
        <v>1228</v>
      </c>
      <c r="J12" s="27">
        <f>AVERAGE(C12:H12)</f>
        <v>204.66666666666666</v>
      </c>
      <c r="K12" s="28">
        <f>MAX(C12:H12)</f>
        <v>227</v>
      </c>
      <c r="L12" s="28">
        <f>IF(D12&lt;&gt;"",MAX(C12:H12)-MIN(C12:H12),"")</f>
        <v>33</v>
      </c>
      <c r="M12" s="29">
        <v>5</v>
      </c>
      <c r="N12" s="30">
        <f>MIN(C12:H12)</f>
        <v>194</v>
      </c>
      <c r="O12" s="31">
        <f>MIN(C12:H12)</f>
        <v>194</v>
      </c>
      <c r="P12" s="18"/>
    </row>
    <row r="13" spans="1:16" s="19" customFormat="1" ht="12" customHeight="1">
      <c r="A13" s="20" t="s">
        <v>16</v>
      </c>
      <c r="B13" s="36" t="s">
        <v>38</v>
      </c>
      <c r="C13" s="22">
        <v>237</v>
      </c>
      <c r="D13" s="37">
        <v>180</v>
      </c>
      <c r="E13" s="38">
        <v>227</v>
      </c>
      <c r="F13" s="37">
        <v>192</v>
      </c>
      <c r="G13" s="39">
        <v>168</v>
      </c>
      <c r="H13" s="38">
        <v>208</v>
      </c>
      <c r="I13" s="26">
        <f>SUM(C13:H13)</f>
        <v>1212</v>
      </c>
      <c r="J13" s="27">
        <f>AVERAGE(C13:H13)</f>
        <v>202</v>
      </c>
      <c r="K13" s="28">
        <f>MAX(C13:H13)</f>
        <v>237</v>
      </c>
      <c r="L13" s="28">
        <f>IF(D13&lt;&gt;"",MAX(C13:H13)-MIN(C13:H13),"")</f>
        <v>69</v>
      </c>
      <c r="M13" s="29">
        <v>6</v>
      </c>
      <c r="N13" s="30">
        <f>MIN(C13:H13)</f>
        <v>168</v>
      </c>
      <c r="O13" s="31">
        <f>MIN(C13:H13)</f>
        <v>168</v>
      </c>
      <c r="P13" s="18"/>
    </row>
    <row r="14" spans="1:16" s="19" customFormat="1" ht="12" customHeight="1">
      <c r="A14" s="40" t="s">
        <v>18</v>
      </c>
      <c r="B14" s="21" t="s">
        <v>38</v>
      </c>
      <c r="C14" s="32">
        <v>201</v>
      </c>
      <c r="D14" s="24">
        <v>180</v>
      </c>
      <c r="E14" s="24">
        <v>220</v>
      </c>
      <c r="F14" s="24">
        <v>246</v>
      </c>
      <c r="G14" s="25">
        <v>175</v>
      </c>
      <c r="H14" s="24">
        <v>188</v>
      </c>
      <c r="I14" s="26">
        <f>SUM(C14:H14)</f>
        <v>1210</v>
      </c>
      <c r="J14" s="27">
        <f>AVERAGE(C14:H14)</f>
        <v>201.66666666666666</v>
      </c>
      <c r="K14" s="28">
        <f>MAX(C14:H14)</f>
        <v>246</v>
      </c>
      <c r="L14" s="28">
        <f>IF(D14&lt;&gt;"",MAX(C14:H14)-MIN(C14:H14),"")</f>
        <v>71</v>
      </c>
      <c r="M14" s="29">
        <v>7</v>
      </c>
      <c r="N14" s="30">
        <f>MIN(C14:H14)</f>
        <v>175</v>
      </c>
      <c r="O14" s="31">
        <f>MIN(C14:H14)</f>
        <v>175</v>
      </c>
      <c r="P14" s="18"/>
    </row>
    <row r="15" spans="1:16" s="19" customFormat="1" ht="12" customHeight="1">
      <c r="A15" s="20" t="s">
        <v>27</v>
      </c>
      <c r="B15" s="21" t="s">
        <v>38</v>
      </c>
      <c r="C15" s="32">
        <v>204</v>
      </c>
      <c r="D15" s="23">
        <v>191</v>
      </c>
      <c r="E15" s="33">
        <v>227</v>
      </c>
      <c r="F15" s="34">
        <v>147</v>
      </c>
      <c r="G15" s="35">
        <v>158</v>
      </c>
      <c r="H15" s="33">
        <v>239</v>
      </c>
      <c r="I15" s="26">
        <f>SUM(C15:H15)</f>
        <v>1166</v>
      </c>
      <c r="J15" s="27">
        <f>AVERAGE(C15:H15)</f>
        <v>194.33333333333334</v>
      </c>
      <c r="K15" s="28">
        <f>MAX(C15:H15)</f>
        <v>239</v>
      </c>
      <c r="L15" s="28">
        <f>IF(D15&lt;&gt;"",MAX(C15:H15)-MIN(C15:H15),"")</f>
        <v>92</v>
      </c>
      <c r="M15" s="29">
        <v>8</v>
      </c>
      <c r="N15" s="30">
        <f>MIN(C15:H15)</f>
        <v>147</v>
      </c>
      <c r="O15" s="31">
        <f>MIN(C15:H15)</f>
        <v>147</v>
      </c>
      <c r="P15" s="18"/>
    </row>
    <row r="16" spans="1:16" s="19" customFormat="1" ht="12" customHeight="1">
      <c r="A16" s="20" t="s">
        <v>19</v>
      </c>
      <c r="B16" s="21" t="s">
        <v>39</v>
      </c>
      <c r="C16" s="32">
        <v>158</v>
      </c>
      <c r="D16" s="23">
        <v>204</v>
      </c>
      <c r="E16" s="48">
        <v>189</v>
      </c>
      <c r="F16" s="23">
        <v>197</v>
      </c>
      <c r="G16" s="25">
        <v>227</v>
      </c>
      <c r="H16" s="24">
        <v>188</v>
      </c>
      <c r="I16" s="26">
        <f>SUM(C16:H16)</f>
        <v>1163</v>
      </c>
      <c r="J16" s="27">
        <f>AVERAGE(C16:H16)</f>
        <v>193.83333333333334</v>
      </c>
      <c r="K16" s="28">
        <f>MAX(C16:H16)</f>
        <v>227</v>
      </c>
      <c r="L16" s="28">
        <f>IF(D16&lt;&gt;"",MAX(C16:H16)-MIN(C16:H16),"")</f>
        <v>69</v>
      </c>
      <c r="M16" s="29">
        <v>9</v>
      </c>
      <c r="N16" s="30">
        <f>MIN(C16:H16)</f>
        <v>158</v>
      </c>
      <c r="O16" s="31">
        <f>MIN(C16:H16)</f>
        <v>158</v>
      </c>
      <c r="P16" s="18"/>
    </row>
    <row r="17" spans="1:16" s="19" customFormat="1" ht="12" customHeight="1">
      <c r="A17" s="42" t="s">
        <v>21</v>
      </c>
      <c r="B17" s="21" t="s">
        <v>38</v>
      </c>
      <c r="C17" s="43">
        <v>219</v>
      </c>
      <c r="D17" s="44">
        <v>220</v>
      </c>
      <c r="E17" s="45">
        <v>190</v>
      </c>
      <c r="F17" s="44">
        <v>175</v>
      </c>
      <c r="G17" s="46">
        <v>177</v>
      </c>
      <c r="H17" s="24">
        <v>175</v>
      </c>
      <c r="I17" s="26">
        <f>SUM(C17:H17)</f>
        <v>1156</v>
      </c>
      <c r="J17" s="27">
        <f>AVERAGE(C17:H17)</f>
        <v>192.66666666666666</v>
      </c>
      <c r="K17" s="28">
        <f>MAX(C17:H17)</f>
        <v>220</v>
      </c>
      <c r="L17" s="28">
        <f>IF(D17&lt;&gt;"",MAX(C17:H17)-MIN(C17:H17),"")</f>
        <v>45</v>
      </c>
      <c r="M17" s="29">
        <v>10</v>
      </c>
      <c r="N17" s="30">
        <f>MIN(C17:H17)</f>
        <v>175</v>
      </c>
      <c r="O17" s="31">
        <f>MIN(C17:H17)</f>
        <v>175</v>
      </c>
      <c r="P17" s="18"/>
    </row>
    <row r="18" spans="1:16" s="19" customFormat="1" ht="12" customHeight="1">
      <c r="A18" s="20" t="s">
        <v>25</v>
      </c>
      <c r="B18" s="21" t="s">
        <v>38</v>
      </c>
      <c r="C18" s="32">
        <v>176</v>
      </c>
      <c r="D18" s="23">
        <v>221</v>
      </c>
      <c r="E18" s="24">
        <v>185</v>
      </c>
      <c r="F18" s="23">
        <v>185</v>
      </c>
      <c r="G18" s="25">
        <v>191</v>
      </c>
      <c r="H18" s="24">
        <v>194</v>
      </c>
      <c r="I18" s="26">
        <f>SUM(C18:H18)</f>
        <v>1152</v>
      </c>
      <c r="J18" s="27">
        <f>AVERAGE(C18:H18)</f>
        <v>192</v>
      </c>
      <c r="K18" s="28">
        <f>MAX(C18:H18)</f>
        <v>221</v>
      </c>
      <c r="L18" s="28">
        <f>IF(D18&lt;&gt;"",MAX(C18:H18)-MIN(C18:H18),"")</f>
        <v>45</v>
      </c>
      <c r="M18" s="29">
        <v>11</v>
      </c>
      <c r="N18" s="30">
        <f>MIN(C18:H18)</f>
        <v>176</v>
      </c>
      <c r="O18" s="31">
        <f>MIN(C18:H18)</f>
        <v>176</v>
      </c>
      <c r="P18" s="18"/>
    </row>
    <row r="19" spans="1:16" s="19" customFormat="1" ht="12" customHeight="1">
      <c r="A19" s="20" t="s">
        <v>24</v>
      </c>
      <c r="B19" s="21" t="s">
        <v>38</v>
      </c>
      <c r="C19" s="32">
        <v>195</v>
      </c>
      <c r="D19" s="23">
        <v>204</v>
      </c>
      <c r="E19" s="48">
        <v>162</v>
      </c>
      <c r="F19" s="23">
        <v>214</v>
      </c>
      <c r="G19" s="25">
        <v>184</v>
      </c>
      <c r="H19" s="24">
        <v>191</v>
      </c>
      <c r="I19" s="26">
        <f>SUM(C19:H19)</f>
        <v>1150</v>
      </c>
      <c r="J19" s="27">
        <f>AVERAGE(C19:H19)</f>
        <v>191.66666666666666</v>
      </c>
      <c r="K19" s="28">
        <f>MAX(C19:H19)</f>
        <v>214</v>
      </c>
      <c r="L19" s="28">
        <f>IF(D19&lt;&gt;"",MAX(C19:H19)-MIN(C19:H19),"")</f>
        <v>52</v>
      </c>
      <c r="M19" s="29">
        <v>12</v>
      </c>
      <c r="N19" s="30">
        <f>MIN(C19:H19)</f>
        <v>162</v>
      </c>
      <c r="O19" s="31">
        <f>MIN(C19:H19)</f>
        <v>162</v>
      </c>
      <c r="P19" s="18"/>
    </row>
    <row r="20" spans="1:16" s="19" customFormat="1" ht="12" customHeight="1">
      <c r="A20" s="20" t="s">
        <v>20</v>
      </c>
      <c r="B20" s="21" t="s">
        <v>38</v>
      </c>
      <c r="C20" s="32">
        <v>187</v>
      </c>
      <c r="D20" s="24">
        <v>177</v>
      </c>
      <c r="E20" s="24">
        <v>206</v>
      </c>
      <c r="F20" s="24">
        <v>173</v>
      </c>
      <c r="G20" s="25">
        <v>221</v>
      </c>
      <c r="H20" s="24">
        <v>172</v>
      </c>
      <c r="I20" s="26">
        <f>SUM(C20:H20)</f>
        <v>1136</v>
      </c>
      <c r="J20" s="27">
        <f>AVERAGE(C20:H20)</f>
        <v>189.33333333333334</v>
      </c>
      <c r="K20" s="28">
        <f>MAX(C20:H20)</f>
        <v>221</v>
      </c>
      <c r="L20" s="28">
        <f>IF(D20&lt;&gt;"",MAX(C20:H20)-MIN(C20:H20),"")</f>
        <v>49</v>
      </c>
      <c r="M20" s="29">
        <v>13</v>
      </c>
      <c r="N20" s="30">
        <f>MIN(C20:H20)</f>
        <v>172</v>
      </c>
      <c r="O20" s="31">
        <f>MIN(C20:H20)</f>
        <v>172</v>
      </c>
      <c r="P20" s="18"/>
    </row>
    <row r="21" spans="1:16" s="19" customFormat="1" ht="12" customHeight="1">
      <c r="A21" s="20" t="s">
        <v>30</v>
      </c>
      <c r="B21" s="21" t="s">
        <v>38</v>
      </c>
      <c r="C21" s="49">
        <v>179</v>
      </c>
      <c r="D21" s="34">
        <v>185</v>
      </c>
      <c r="E21" s="33">
        <v>187</v>
      </c>
      <c r="F21" s="34">
        <v>158</v>
      </c>
      <c r="G21" s="35">
        <v>175</v>
      </c>
      <c r="H21" s="33">
        <v>242</v>
      </c>
      <c r="I21" s="26">
        <f>SUM(C21:H21)</f>
        <v>1126</v>
      </c>
      <c r="J21" s="27">
        <f>AVERAGE(C21:H21)</f>
        <v>187.66666666666666</v>
      </c>
      <c r="K21" s="28">
        <f>MAX(C21:H21)</f>
        <v>242</v>
      </c>
      <c r="L21" s="28">
        <f>IF(D21&lt;&gt;"",MAX(C21:H21)-MIN(C21:H21),"")</f>
        <v>84</v>
      </c>
      <c r="M21" s="29">
        <v>14</v>
      </c>
      <c r="N21" s="30">
        <f>MIN(C21:H21)</f>
        <v>158</v>
      </c>
      <c r="O21" s="31">
        <f>MIN(C21:H21)</f>
        <v>158</v>
      </c>
      <c r="P21" s="18"/>
    </row>
    <row r="22" spans="1:21" s="19" customFormat="1" ht="12" customHeight="1">
      <c r="A22" s="20" t="s">
        <v>23</v>
      </c>
      <c r="B22" s="21" t="s">
        <v>38</v>
      </c>
      <c r="C22" s="22">
        <v>169</v>
      </c>
      <c r="D22" s="37">
        <v>177</v>
      </c>
      <c r="E22" s="38">
        <v>184</v>
      </c>
      <c r="F22" s="37">
        <v>224</v>
      </c>
      <c r="G22" s="39">
        <v>165</v>
      </c>
      <c r="H22" s="38">
        <v>199</v>
      </c>
      <c r="I22" s="26">
        <f>SUM(C22:H22)</f>
        <v>1118</v>
      </c>
      <c r="J22" s="27">
        <f>AVERAGE(C22:H22)</f>
        <v>186.33333333333334</v>
      </c>
      <c r="K22" s="28">
        <f>MAX(C22:H22)</f>
        <v>224</v>
      </c>
      <c r="L22" s="28">
        <f>IF(D22&lt;&gt;"",MAX(C22:H22)-MIN(C22:H22),"")</f>
        <v>59</v>
      </c>
      <c r="M22" s="29">
        <v>15</v>
      </c>
      <c r="N22" s="30">
        <f>MIN(C22:H22)</f>
        <v>165</v>
      </c>
      <c r="O22" s="31">
        <f>MIN(C22:H22)</f>
        <v>165</v>
      </c>
      <c r="P22" s="18"/>
      <c r="Q22" s="18"/>
      <c r="R22" s="18"/>
      <c r="S22" s="18"/>
      <c r="T22" s="18"/>
      <c r="U22" s="18"/>
    </row>
    <row r="23" spans="1:21" s="19" customFormat="1" ht="12" customHeight="1">
      <c r="A23" s="47" t="s">
        <v>22</v>
      </c>
      <c r="B23" s="21" t="s">
        <v>38</v>
      </c>
      <c r="C23" s="32">
        <v>193</v>
      </c>
      <c r="D23" s="23">
        <v>147</v>
      </c>
      <c r="E23" s="24">
        <v>226</v>
      </c>
      <c r="F23" s="23">
        <v>181</v>
      </c>
      <c r="G23" s="25">
        <v>181</v>
      </c>
      <c r="H23" s="24">
        <v>190</v>
      </c>
      <c r="I23" s="26">
        <f>SUM(C23:H23)</f>
        <v>1118</v>
      </c>
      <c r="J23" s="27">
        <f>AVERAGE(C23:H23)</f>
        <v>186.33333333333334</v>
      </c>
      <c r="K23" s="28">
        <f>MAX(C23:H23)</f>
        <v>226</v>
      </c>
      <c r="L23" s="28">
        <f>IF(D23&lt;&gt;"",MAX(C23:H23)-MIN(C23:H23),"")</f>
        <v>79</v>
      </c>
      <c r="M23" s="29">
        <v>16</v>
      </c>
      <c r="N23" s="30">
        <f>MIN(C23:H23)</f>
        <v>147</v>
      </c>
      <c r="O23" s="31">
        <f>MIN(C23:H23)</f>
        <v>147</v>
      </c>
      <c r="P23" s="18"/>
      <c r="Q23" s="18"/>
      <c r="R23" s="18"/>
      <c r="S23" s="18"/>
      <c r="T23" s="18"/>
      <c r="U23" s="18"/>
    </row>
    <row r="24" spans="1:21" s="19" customFormat="1" ht="12" customHeight="1">
      <c r="A24" s="47" t="s">
        <v>32</v>
      </c>
      <c r="B24" s="21" t="s">
        <v>38</v>
      </c>
      <c r="C24" s="49">
        <v>190</v>
      </c>
      <c r="D24" s="34">
        <v>172</v>
      </c>
      <c r="E24" s="35">
        <v>182</v>
      </c>
      <c r="F24" s="33">
        <v>181</v>
      </c>
      <c r="G24" s="34">
        <v>148</v>
      </c>
      <c r="H24" s="33">
        <v>220</v>
      </c>
      <c r="I24" s="26">
        <f>SUM(C24:H24)</f>
        <v>1093</v>
      </c>
      <c r="J24" s="27">
        <f>AVERAGE(C24:H24)</f>
        <v>182.16666666666666</v>
      </c>
      <c r="K24" s="28">
        <f>MAX(C24:H24)</f>
        <v>220</v>
      </c>
      <c r="L24" s="28">
        <f>IF(D24&lt;&gt;"",MAX(C24:H24)-MIN(C24:H24),"")</f>
        <v>72</v>
      </c>
      <c r="M24" s="29">
        <v>17</v>
      </c>
      <c r="N24" s="30">
        <f>MIN(C24:H24)</f>
        <v>148</v>
      </c>
      <c r="O24" s="31">
        <f>MIN(C24:H24)</f>
        <v>148</v>
      </c>
      <c r="P24" s="18"/>
      <c r="Q24" s="18"/>
      <c r="R24" s="18"/>
      <c r="S24" s="18"/>
      <c r="T24" s="18"/>
      <c r="U24" s="18"/>
    </row>
    <row r="25" spans="1:21" s="19" customFormat="1" ht="12" customHeight="1">
      <c r="A25" s="20" t="s">
        <v>26</v>
      </c>
      <c r="B25" s="21" t="s">
        <v>38</v>
      </c>
      <c r="C25" s="49">
        <v>180</v>
      </c>
      <c r="D25" s="34">
        <v>171</v>
      </c>
      <c r="E25" s="33">
        <v>204</v>
      </c>
      <c r="F25" s="34">
        <v>182</v>
      </c>
      <c r="G25" s="35">
        <v>172</v>
      </c>
      <c r="H25" s="33">
        <v>174</v>
      </c>
      <c r="I25" s="26">
        <f>SUM(C25:H25)</f>
        <v>1083</v>
      </c>
      <c r="J25" s="27">
        <f>AVERAGE(C25:H25)</f>
        <v>180.5</v>
      </c>
      <c r="K25" s="28">
        <f>MAX(C25:H25)</f>
        <v>204</v>
      </c>
      <c r="L25" s="28">
        <f>IF(D25&lt;&gt;"",MAX(C25:H25)-MIN(C25:H25),"")</f>
        <v>33</v>
      </c>
      <c r="M25" s="29">
        <v>18</v>
      </c>
      <c r="N25" s="30">
        <f>MIN(C25:H25)</f>
        <v>171</v>
      </c>
      <c r="O25" s="31">
        <f>MIN(C25:H25)</f>
        <v>171</v>
      </c>
      <c r="P25" s="18"/>
      <c r="Q25" s="18"/>
      <c r="R25" s="18"/>
      <c r="S25" s="18"/>
      <c r="T25" s="18"/>
      <c r="U25" s="18"/>
    </row>
    <row r="26" spans="1:21" s="19" customFormat="1" ht="12" customHeight="1">
      <c r="A26" s="20" t="s">
        <v>29</v>
      </c>
      <c r="B26" s="21" t="s">
        <v>38</v>
      </c>
      <c r="C26" s="49">
        <v>171</v>
      </c>
      <c r="D26" s="34">
        <v>183</v>
      </c>
      <c r="E26" s="33">
        <v>187</v>
      </c>
      <c r="F26" s="34">
        <v>173</v>
      </c>
      <c r="G26" s="35">
        <v>157</v>
      </c>
      <c r="H26" s="33">
        <v>206</v>
      </c>
      <c r="I26" s="26">
        <f>SUM(C26:H26)</f>
        <v>1077</v>
      </c>
      <c r="J26" s="27">
        <f>AVERAGE(C26:H26)</f>
        <v>179.5</v>
      </c>
      <c r="K26" s="28">
        <f>MAX(C26:H26)</f>
        <v>206</v>
      </c>
      <c r="L26" s="28">
        <f>IF(D26&lt;&gt;"",MAX(C26:H26)-MIN(C26:H26),"")</f>
        <v>49</v>
      </c>
      <c r="M26" s="29">
        <v>19</v>
      </c>
      <c r="N26" s="30">
        <f>MIN(C26:H26)</f>
        <v>157</v>
      </c>
      <c r="O26" s="31">
        <f>MIN(C26:H26)</f>
        <v>157</v>
      </c>
      <c r="P26" s="18"/>
      <c r="Q26" s="18"/>
      <c r="R26" s="18"/>
      <c r="S26" s="18"/>
      <c r="T26" s="18"/>
      <c r="U26" s="18"/>
    </row>
    <row r="27" spans="1:21" s="19" customFormat="1" ht="12" customHeight="1">
      <c r="A27" s="20" t="s">
        <v>28</v>
      </c>
      <c r="B27" s="21" t="s">
        <v>40</v>
      </c>
      <c r="C27" s="49">
        <v>171</v>
      </c>
      <c r="D27" s="34">
        <v>177</v>
      </c>
      <c r="E27" s="33">
        <v>167</v>
      </c>
      <c r="F27" s="34">
        <v>185</v>
      </c>
      <c r="G27" s="35">
        <v>184</v>
      </c>
      <c r="H27" s="33">
        <v>182</v>
      </c>
      <c r="I27" s="26">
        <f>SUM(C27:H27)</f>
        <v>1066</v>
      </c>
      <c r="J27" s="27">
        <f>AVERAGE(C27:H27)</f>
        <v>177.66666666666666</v>
      </c>
      <c r="K27" s="28">
        <f>MAX(C27:H27)</f>
        <v>185</v>
      </c>
      <c r="L27" s="28">
        <f>IF(D27&lt;&gt;"",MAX(C27:H27)-MIN(C27:H27),"")</f>
        <v>18</v>
      </c>
      <c r="M27" s="29">
        <v>20</v>
      </c>
      <c r="N27" s="30">
        <f>MIN(C27:H27)</f>
        <v>167</v>
      </c>
      <c r="O27" s="31">
        <f>MIN(C27:H27)</f>
        <v>167</v>
      </c>
      <c r="P27" s="18"/>
      <c r="Q27" s="18"/>
      <c r="R27" s="18"/>
      <c r="S27" s="18"/>
      <c r="T27" s="18"/>
      <c r="U27" s="18"/>
    </row>
    <row r="28" spans="1:21" s="19" customFormat="1" ht="12" customHeight="1">
      <c r="A28" s="20" t="s">
        <v>31</v>
      </c>
      <c r="B28" s="21" t="s">
        <v>38</v>
      </c>
      <c r="C28" s="49">
        <v>153</v>
      </c>
      <c r="D28" s="34">
        <v>162</v>
      </c>
      <c r="E28" s="33">
        <v>177</v>
      </c>
      <c r="F28" s="34">
        <v>154</v>
      </c>
      <c r="G28" s="35">
        <v>166</v>
      </c>
      <c r="H28" s="33">
        <v>231</v>
      </c>
      <c r="I28" s="26">
        <f>SUM(C28:H28)</f>
        <v>1043</v>
      </c>
      <c r="J28" s="27">
        <f>AVERAGE(C28:H28)</f>
        <v>173.83333333333334</v>
      </c>
      <c r="K28" s="28">
        <f>MAX(C28:H28)</f>
        <v>231</v>
      </c>
      <c r="L28" s="28">
        <f>IF(D28&lt;&gt;"",MAX(C28:H28)-MIN(C28:H28),"")</f>
        <v>78</v>
      </c>
      <c r="M28" s="29">
        <v>21</v>
      </c>
      <c r="N28" s="30">
        <f>MIN(C28:H28)</f>
        <v>153</v>
      </c>
      <c r="O28" s="31">
        <f>MIN(C28:H28)</f>
        <v>153</v>
      </c>
      <c r="P28" s="18"/>
      <c r="Q28" s="18"/>
      <c r="R28" s="18"/>
      <c r="S28" s="18"/>
      <c r="T28" s="18"/>
      <c r="U28" s="18"/>
    </row>
    <row r="29" spans="1:21" s="19" customFormat="1" ht="12" customHeight="1">
      <c r="A29" s="20" t="s">
        <v>33</v>
      </c>
      <c r="B29" s="21" t="s">
        <v>38</v>
      </c>
      <c r="C29" s="49">
        <v>159</v>
      </c>
      <c r="D29" s="34">
        <v>172</v>
      </c>
      <c r="E29" s="33">
        <v>158</v>
      </c>
      <c r="F29" s="34">
        <v>168</v>
      </c>
      <c r="G29" s="35">
        <v>149</v>
      </c>
      <c r="H29" s="33">
        <v>171</v>
      </c>
      <c r="I29" s="26">
        <f>SUM(C29:H29)</f>
        <v>977</v>
      </c>
      <c r="J29" s="27">
        <f>AVERAGE(C29:H29)</f>
        <v>162.83333333333334</v>
      </c>
      <c r="K29" s="28">
        <f>MAX(C29:H29)</f>
        <v>172</v>
      </c>
      <c r="L29" s="28">
        <f>IF(D29&lt;&gt;"",MAX(C29:H29)-MIN(C29:H29),"")</f>
        <v>23</v>
      </c>
      <c r="M29" s="29">
        <v>22</v>
      </c>
      <c r="N29" s="30">
        <f>MIN(C29:H29)</f>
        <v>149</v>
      </c>
      <c r="O29" s="31">
        <f>MIN(C29:H29)</f>
        <v>149</v>
      </c>
      <c r="P29" s="18"/>
      <c r="Q29" s="18"/>
      <c r="R29" s="18"/>
      <c r="S29" s="18"/>
      <c r="T29" s="18"/>
      <c r="U29" s="18"/>
    </row>
    <row r="30" spans="1:21" s="19" customFormat="1" ht="12" customHeight="1">
      <c r="A30" s="50" t="s">
        <v>34</v>
      </c>
      <c r="B30" s="21" t="s">
        <v>38</v>
      </c>
      <c r="C30" s="49">
        <v>127</v>
      </c>
      <c r="D30" s="34">
        <v>185</v>
      </c>
      <c r="E30" s="33">
        <v>148</v>
      </c>
      <c r="F30" s="34">
        <v>157</v>
      </c>
      <c r="G30" s="35">
        <v>163</v>
      </c>
      <c r="H30" s="33">
        <v>166</v>
      </c>
      <c r="I30" s="26">
        <f>SUM(C30:H30)</f>
        <v>946</v>
      </c>
      <c r="J30" s="27">
        <f>AVERAGE(C30:H30)</f>
        <v>157.66666666666666</v>
      </c>
      <c r="K30" s="28">
        <f>MAX(C30:H30)</f>
        <v>185</v>
      </c>
      <c r="L30" s="28">
        <f>IF(D30&lt;&gt;"",MAX(C30:H30)-MIN(C30:H30),"")</f>
        <v>58</v>
      </c>
      <c r="M30" s="29">
        <v>23</v>
      </c>
      <c r="N30" s="30">
        <f>MIN(C30:H30)</f>
        <v>127</v>
      </c>
      <c r="O30" s="31">
        <f>MIN(C30:H30)</f>
        <v>127</v>
      </c>
      <c r="P30" s="18"/>
      <c r="Q30" s="18"/>
      <c r="R30" s="18"/>
      <c r="S30" s="18"/>
      <c r="T30" s="18"/>
      <c r="U30" s="18"/>
    </row>
    <row r="31" spans="1:15" ht="12.75" customHeight="1">
      <c r="A31" s="52" t="s">
        <v>35</v>
      </c>
      <c r="B31" s="21" t="s">
        <v>38</v>
      </c>
      <c r="C31" s="49">
        <v>132</v>
      </c>
      <c r="D31" s="34">
        <v>134</v>
      </c>
      <c r="E31" s="33">
        <v>152</v>
      </c>
      <c r="F31" s="34">
        <v>157</v>
      </c>
      <c r="G31" s="35">
        <v>153</v>
      </c>
      <c r="H31" s="33">
        <v>192</v>
      </c>
      <c r="I31" s="26">
        <f>SUM(C31:H31)</f>
        <v>920</v>
      </c>
      <c r="J31" s="27">
        <f>AVERAGE(C31:H31)</f>
        <v>153.33333333333334</v>
      </c>
      <c r="K31" s="28">
        <f>MAX(C31:H31)</f>
        <v>192</v>
      </c>
      <c r="L31" s="28">
        <f>IF(D31&lt;&gt;"",MAX(C31:H31)-MIN(C31:H31),"")</f>
        <v>60</v>
      </c>
      <c r="M31" s="29">
        <v>24</v>
      </c>
      <c r="N31" s="53">
        <f>MIN(C31:H31)</f>
        <v>132</v>
      </c>
      <c r="O31" s="54">
        <f>MIN(C31:H31)</f>
        <v>132</v>
      </c>
    </row>
    <row r="32" spans="1:15" ht="13.5" customHeight="1">
      <c r="A32" s="20" t="s">
        <v>36</v>
      </c>
      <c r="B32" s="21" t="s">
        <v>38</v>
      </c>
      <c r="C32" s="49">
        <v>155</v>
      </c>
      <c r="D32" s="34">
        <v>162</v>
      </c>
      <c r="E32" s="33">
        <v>188</v>
      </c>
      <c r="F32" s="34">
        <v>127</v>
      </c>
      <c r="G32" s="35">
        <v>145</v>
      </c>
      <c r="H32" s="33">
        <v>141</v>
      </c>
      <c r="I32" s="26">
        <f>SUM(C32:H32)</f>
        <v>918</v>
      </c>
      <c r="J32" s="27">
        <f>AVERAGE(C32:H32)</f>
        <v>153</v>
      </c>
      <c r="K32" s="28">
        <f>MAX(C32:H32)</f>
        <v>188</v>
      </c>
      <c r="L32" s="28">
        <f>IF(D32&lt;&gt;"",MAX(C32:H32)-MIN(C32:H32),"")</f>
        <v>61</v>
      </c>
      <c r="M32" s="29">
        <v>25</v>
      </c>
      <c r="N32" s="53">
        <f>MIN(C32:H32)</f>
        <v>127</v>
      </c>
      <c r="O32" s="54">
        <f>MIN(C32:H32)</f>
        <v>127</v>
      </c>
    </row>
    <row r="33" spans="1:15" ht="13.5" customHeight="1">
      <c r="A33" s="20" t="s">
        <v>37</v>
      </c>
      <c r="B33" s="21" t="s">
        <v>38</v>
      </c>
      <c r="C33" s="49">
        <v>151</v>
      </c>
      <c r="D33" s="34">
        <v>127</v>
      </c>
      <c r="E33" s="33">
        <v>145</v>
      </c>
      <c r="F33" s="34">
        <v>111</v>
      </c>
      <c r="G33" s="35">
        <v>159</v>
      </c>
      <c r="H33" s="33">
        <v>180</v>
      </c>
      <c r="I33" s="26">
        <f>SUM(C33:H33)</f>
        <v>873</v>
      </c>
      <c r="J33" s="27">
        <f>AVERAGE(C33:H33)</f>
        <v>145.5</v>
      </c>
      <c r="K33" s="28">
        <f>MAX(C33:H33)</f>
        <v>180</v>
      </c>
      <c r="L33" s="28">
        <f>IF(D33&lt;&gt;"",MAX(C33:H33)-MIN(C33:H33),"")</f>
        <v>69</v>
      </c>
      <c r="M33" s="29">
        <v>26</v>
      </c>
      <c r="N33" s="53">
        <f>MIN(C33:H33)</f>
        <v>111</v>
      </c>
      <c r="O33" s="54">
        <f>MIN(C33:H33)</f>
        <v>111</v>
      </c>
    </row>
    <row r="42" ht="12.75">
      <c r="C42" s="55"/>
    </row>
    <row r="43" ht="12.75">
      <c r="C43" s="55"/>
    </row>
    <row r="44" ht="12.75">
      <c r="C44" s="55"/>
    </row>
    <row r="45" ht="12.75">
      <c r="C45" s="55"/>
    </row>
    <row r="46" ht="12.75">
      <c r="C46" s="55"/>
    </row>
    <row r="47" ht="12.75">
      <c r="C47" s="55"/>
    </row>
    <row r="48" ht="12.75">
      <c r="C48" s="55"/>
    </row>
  </sheetData>
  <sheetProtection selectLockedCells="1" selectUnlockedCells="1"/>
  <conditionalFormatting sqref="C8:H19 C23:H33">
    <cfRule type="cellIs" priority="1" dxfId="0" operator="equal" stopIfTrue="1">
      <formula>$N8</formula>
    </cfRule>
    <cfRule type="cellIs" priority="2" dxfId="1" operator="equal" stopIfTrue="1">
      <formula>$K8</formula>
    </cfRule>
  </conditionalFormatting>
  <conditionalFormatting sqref="C20:H21">
    <cfRule type="cellIs" priority="3" dxfId="0" operator="equal" stopIfTrue="1">
      <formula>$N21</formula>
    </cfRule>
    <cfRule type="cellIs" priority="4" dxfId="1" operator="equal" stopIfTrue="1">
      <formula>$K20</formula>
    </cfRule>
  </conditionalFormatting>
  <conditionalFormatting sqref="C22:H22">
    <cfRule type="cellIs" priority="5" dxfId="0" operator="equal" stopIfTrue="1">
      <formula>$N20</formula>
    </cfRule>
    <cfRule type="cellIs" priority="6" dxfId="1" operator="equal" stopIfTrue="1">
      <formula>$K22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7881443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="80" zoomScaleNormal="80" workbookViewId="0" topLeftCell="A4">
      <selection activeCell="A22" sqref="A22"/>
    </sheetView>
  </sheetViews>
  <sheetFormatPr defaultColWidth="9.140625" defaultRowHeight="12.75"/>
  <cols>
    <col min="1" max="1" width="5.28125" style="0" customWidth="1"/>
    <col min="2" max="2" width="23.140625" style="0" customWidth="1"/>
    <col min="6" max="6" width="9.281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256" max="16384" width="11.57421875" style="0" customWidth="1"/>
  </cols>
  <sheetData>
    <row r="1" spans="6:9" ht="17.25" customHeight="1">
      <c r="F1" s="1"/>
      <c r="G1" s="1"/>
      <c r="H1" s="2" t="s">
        <v>0</v>
      </c>
      <c r="I1" s="2"/>
    </row>
    <row r="2" spans="8:9" ht="12.75">
      <c r="H2" s="2" t="s">
        <v>1</v>
      </c>
      <c r="I2" s="2"/>
    </row>
    <row r="3" ht="10.5" customHeight="1">
      <c r="I3" s="2"/>
    </row>
    <row r="4" ht="13.5" customHeight="1"/>
    <row r="5" spans="1:16" ht="24" customHeight="1">
      <c r="A5" s="56" t="s">
        <v>41</v>
      </c>
      <c r="D5" s="57"/>
      <c r="O5" s="6"/>
      <c r="P5" s="6"/>
    </row>
    <row r="6" spans="3:16" s="7" customFormat="1" ht="31.5" customHeight="1">
      <c r="C6" s="58" t="s">
        <v>42</v>
      </c>
      <c r="D6" s="59"/>
      <c r="E6" s="59"/>
      <c r="F6" s="56" t="s">
        <v>4</v>
      </c>
      <c r="G6" s="56"/>
      <c r="H6" s="56"/>
      <c r="O6" s="9"/>
      <c r="P6" s="9"/>
    </row>
    <row r="7" spans="1:12" s="67" customFormat="1" ht="12" customHeight="1">
      <c r="A7" s="60"/>
      <c r="B7" s="61" t="s">
        <v>5</v>
      </c>
      <c r="C7" s="62">
        <v>7</v>
      </c>
      <c r="D7" s="62">
        <v>8</v>
      </c>
      <c r="E7" s="63" t="s">
        <v>6</v>
      </c>
      <c r="F7" s="64" t="s">
        <v>7</v>
      </c>
      <c r="G7" s="64" t="s">
        <v>8</v>
      </c>
      <c r="H7" s="64" t="s">
        <v>9</v>
      </c>
      <c r="I7" s="63" t="s">
        <v>10</v>
      </c>
      <c r="J7" s="65" t="s">
        <v>43</v>
      </c>
      <c r="K7" s="65" t="s">
        <v>44</v>
      </c>
      <c r="L7" s="66"/>
    </row>
    <row r="8" spans="1:12" s="19" customFormat="1" ht="12" customHeight="1">
      <c r="A8" s="60">
        <v>9</v>
      </c>
      <c r="B8" s="20" t="s">
        <v>19</v>
      </c>
      <c r="C8" s="68">
        <v>215</v>
      </c>
      <c r="D8" s="68">
        <v>201</v>
      </c>
      <c r="E8" s="69">
        <f>SUM(C8:D8)</f>
        <v>416</v>
      </c>
      <c r="F8" s="70">
        <f>AVERAGE(C8:D8)</f>
        <v>208</v>
      </c>
      <c r="G8" s="71">
        <f>MAX(C8:D8)</f>
        <v>215</v>
      </c>
      <c r="H8" s="71">
        <f>IF(D8&lt;&gt;"",MAX(C8:D8)-MIN(C8:D8),"")</f>
        <v>14</v>
      </c>
      <c r="I8" s="72">
        <v>1</v>
      </c>
      <c r="J8" s="30">
        <f>MIN(C8:D8)</f>
        <v>201</v>
      </c>
      <c r="K8" s="31">
        <f>MIN(C8:D8)</f>
        <v>201</v>
      </c>
      <c r="L8" s="18"/>
    </row>
    <row r="9" spans="1:12" s="19" customFormat="1" ht="12" customHeight="1">
      <c r="A9" s="60">
        <v>10</v>
      </c>
      <c r="B9" s="20" t="s">
        <v>21</v>
      </c>
      <c r="C9" s="68">
        <v>207</v>
      </c>
      <c r="D9" s="68">
        <v>208</v>
      </c>
      <c r="E9" s="69">
        <f>SUM(C9:D9)</f>
        <v>415</v>
      </c>
      <c r="F9" s="70">
        <f>AVERAGE(C9:D9)</f>
        <v>207.5</v>
      </c>
      <c r="G9" s="71">
        <f>MAX(C9:D9)</f>
        <v>208</v>
      </c>
      <c r="H9" s="71">
        <f>IF(D9&lt;&gt;"",MAX(C9:D9)-MIN(C9:D9),"")</f>
        <v>1</v>
      </c>
      <c r="I9" s="72">
        <v>2</v>
      </c>
      <c r="J9" s="30">
        <f>MIN(C9:D9)</f>
        <v>207</v>
      </c>
      <c r="K9" s="31">
        <f>MIN(C9:D9)</f>
        <v>207</v>
      </c>
      <c r="L9" s="18"/>
    </row>
    <row r="10" spans="1:12" s="19" customFormat="1" ht="12" customHeight="1">
      <c r="A10" s="60">
        <v>13</v>
      </c>
      <c r="B10" s="20" t="s">
        <v>20</v>
      </c>
      <c r="C10" s="68">
        <v>194</v>
      </c>
      <c r="D10" s="68">
        <v>188</v>
      </c>
      <c r="E10" s="69">
        <f>SUM(C10:D10)</f>
        <v>382</v>
      </c>
      <c r="F10" s="70">
        <f>AVERAGE(C10:D10)</f>
        <v>191</v>
      </c>
      <c r="G10" s="71">
        <f>MAX(C10:D10)</f>
        <v>194</v>
      </c>
      <c r="H10" s="71">
        <f>IF(D10&lt;&gt;"",MAX(C10:D10)-MIN(C10:D10),"")</f>
        <v>6</v>
      </c>
      <c r="I10" s="72">
        <v>3</v>
      </c>
      <c r="J10" s="30">
        <f>MIN(C10:D10)</f>
        <v>188</v>
      </c>
      <c r="K10" s="31">
        <f>MIN(C10:D10)</f>
        <v>188</v>
      </c>
      <c r="L10" s="18"/>
    </row>
    <row r="11" spans="1:12" s="19" customFormat="1" ht="12" customHeight="1">
      <c r="A11" s="60">
        <v>6</v>
      </c>
      <c r="B11" s="20" t="s">
        <v>16</v>
      </c>
      <c r="C11" s="68">
        <v>185</v>
      </c>
      <c r="D11" s="68">
        <v>192</v>
      </c>
      <c r="E11" s="69">
        <f>SUM(C11:D11)</f>
        <v>377</v>
      </c>
      <c r="F11" s="70">
        <f>AVERAGE(C11:D11)</f>
        <v>188.5</v>
      </c>
      <c r="G11" s="71">
        <f>MAX(C11:D11)</f>
        <v>192</v>
      </c>
      <c r="H11" s="71">
        <f>IF(D11&lt;&gt;"",MAX(C11:D11)-MIN(C11:D11),"")</f>
        <v>7</v>
      </c>
      <c r="I11" s="72">
        <v>4</v>
      </c>
      <c r="J11" s="30">
        <f>MIN(C11:D11)</f>
        <v>185</v>
      </c>
      <c r="K11" s="31">
        <f>MIN(C11:D11)</f>
        <v>185</v>
      </c>
      <c r="L11" s="18"/>
    </row>
    <row r="12" spans="1:12" s="19" customFormat="1" ht="12" customHeight="1">
      <c r="A12" s="60">
        <v>11</v>
      </c>
      <c r="B12" s="20" t="s">
        <v>25</v>
      </c>
      <c r="C12" s="68">
        <v>204</v>
      </c>
      <c r="D12" s="68">
        <v>162</v>
      </c>
      <c r="E12" s="69">
        <f>SUM(C12:D12)</f>
        <v>366</v>
      </c>
      <c r="F12" s="70">
        <f>AVERAGE(C12:D12)</f>
        <v>183</v>
      </c>
      <c r="G12" s="71">
        <f>MAX(C12:D12)</f>
        <v>204</v>
      </c>
      <c r="H12" s="71">
        <f>IF(D12&lt;&gt;"",MAX(C12:D12)-MIN(C12:D12),"")</f>
        <v>42</v>
      </c>
      <c r="I12" s="72">
        <v>5</v>
      </c>
      <c r="J12" s="30">
        <f>MIN(C12:D12)</f>
        <v>162</v>
      </c>
      <c r="K12" s="31">
        <f>MIN(C12:D12)</f>
        <v>162</v>
      </c>
      <c r="L12" s="18"/>
    </row>
    <row r="13" spans="1:12" s="19" customFormat="1" ht="12" customHeight="1">
      <c r="A13" s="60">
        <v>16</v>
      </c>
      <c r="B13" s="73" t="s">
        <v>22</v>
      </c>
      <c r="C13" s="68">
        <v>150</v>
      </c>
      <c r="D13" s="68">
        <v>210</v>
      </c>
      <c r="E13" s="69">
        <f>SUM(C13:D13)</f>
        <v>360</v>
      </c>
      <c r="F13" s="70">
        <f>AVERAGE(C13:D13)</f>
        <v>180</v>
      </c>
      <c r="G13" s="71">
        <f>MAX(C13:D13)</f>
        <v>210</v>
      </c>
      <c r="H13" s="71">
        <f>IF(D13&lt;&gt;"",MAX(C13:D13)-MIN(C13:D13),"")</f>
        <v>60</v>
      </c>
      <c r="I13" s="72">
        <v>6</v>
      </c>
      <c r="J13" s="30">
        <f>MIN(C13:D13)</f>
        <v>150</v>
      </c>
      <c r="K13" s="31">
        <f>MIN(C13:D13)</f>
        <v>150</v>
      </c>
      <c r="L13" s="18"/>
    </row>
    <row r="14" spans="1:12" s="19" customFormat="1" ht="12" customHeight="1">
      <c r="A14" s="60">
        <v>7</v>
      </c>
      <c r="B14" s="20" t="s">
        <v>18</v>
      </c>
      <c r="C14" s="68">
        <v>165</v>
      </c>
      <c r="D14" s="68">
        <v>190</v>
      </c>
      <c r="E14" s="69">
        <f>SUM(C14:D14)</f>
        <v>355</v>
      </c>
      <c r="F14" s="70">
        <f>AVERAGE(C14:D14)</f>
        <v>177.5</v>
      </c>
      <c r="G14" s="71">
        <f>MAX(C14:D14)</f>
        <v>190</v>
      </c>
      <c r="H14" s="71">
        <f>IF(D14&lt;&gt;"",MAX(C14:D14)-MIN(C14:D14),"")</f>
        <v>25</v>
      </c>
      <c r="I14" s="72">
        <v>7</v>
      </c>
      <c r="J14" s="30">
        <f>MIN(C14:D14)</f>
        <v>165</v>
      </c>
      <c r="K14" s="31">
        <f>MIN(C14:D14)</f>
        <v>165</v>
      </c>
      <c r="L14" s="18"/>
    </row>
    <row r="15" spans="1:12" s="19" customFormat="1" ht="12" customHeight="1">
      <c r="A15" s="60">
        <v>8</v>
      </c>
      <c r="B15" s="20" t="s">
        <v>27</v>
      </c>
      <c r="C15" s="68">
        <v>198</v>
      </c>
      <c r="D15" s="68">
        <v>155</v>
      </c>
      <c r="E15" s="69">
        <f>SUM(C15:D15)</f>
        <v>353</v>
      </c>
      <c r="F15" s="70">
        <f>AVERAGE(C15:D15)</f>
        <v>176.5</v>
      </c>
      <c r="G15" s="71">
        <f>MAX(C15:D15)</f>
        <v>198</v>
      </c>
      <c r="H15" s="71">
        <f>IF(D15&lt;&gt;"",MAX(C15:D15)-MIN(C15:D15),"")</f>
        <v>43</v>
      </c>
      <c r="I15" s="72">
        <v>8</v>
      </c>
      <c r="J15" s="30">
        <f>MIN(C15:D15)</f>
        <v>155</v>
      </c>
      <c r="K15" s="31">
        <f>MIN(C15:D15)</f>
        <v>155</v>
      </c>
      <c r="L15" s="18"/>
    </row>
    <row r="16" spans="1:12" s="19" customFormat="1" ht="12" customHeight="1">
      <c r="A16" s="60">
        <v>15</v>
      </c>
      <c r="B16" s="20" t="s">
        <v>23</v>
      </c>
      <c r="C16" s="68">
        <v>177</v>
      </c>
      <c r="D16" s="68">
        <v>169</v>
      </c>
      <c r="E16" s="69">
        <f>SUM(C16:D16)</f>
        <v>346</v>
      </c>
      <c r="F16" s="70">
        <f>AVERAGE(C16:D16)</f>
        <v>173</v>
      </c>
      <c r="G16" s="71">
        <f>MAX(C16:D16)</f>
        <v>177</v>
      </c>
      <c r="H16" s="71">
        <f>IF(D16&lt;&gt;"",MAX(C16:D16)-MIN(C16:D16),"")</f>
        <v>8</v>
      </c>
      <c r="I16" s="72">
        <v>13</v>
      </c>
      <c r="J16" s="30">
        <f>MIN(C16:D16)</f>
        <v>169</v>
      </c>
      <c r="K16" s="31">
        <f>MIN(C16:D16)</f>
        <v>169</v>
      </c>
      <c r="L16" s="18"/>
    </row>
    <row r="17" spans="1:12" s="19" customFormat="1" ht="12" customHeight="1">
      <c r="A17" s="60">
        <v>12</v>
      </c>
      <c r="B17" s="20" t="s">
        <v>24</v>
      </c>
      <c r="C17" s="68">
        <v>201</v>
      </c>
      <c r="D17" s="68">
        <v>144</v>
      </c>
      <c r="E17" s="69">
        <f>SUM(C17:D17)</f>
        <v>345</v>
      </c>
      <c r="F17" s="70">
        <f>AVERAGE(C17:D17)</f>
        <v>172.5</v>
      </c>
      <c r="G17" s="71">
        <f>MAX(C17:D17)</f>
        <v>201</v>
      </c>
      <c r="H17" s="71">
        <f>IF(D17&lt;&gt;"",MAX(C17:D17)-MIN(C17:D17),"")</f>
        <v>57</v>
      </c>
      <c r="I17" s="72">
        <v>14</v>
      </c>
      <c r="J17" s="30">
        <f>MIN(C17:D17)</f>
        <v>144</v>
      </c>
      <c r="K17" s="31">
        <f>MIN(C17:D17)</f>
        <v>144</v>
      </c>
      <c r="L17" s="18"/>
    </row>
    <row r="18" spans="1:12" s="19" customFormat="1" ht="12" customHeight="1">
      <c r="A18" s="60">
        <v>5</v>
      </c>
      <c r="B18" s="20" t="s">
        <v>15</v>
      </c>
      <c r="C18" s="68">
        <v>184</v>
      </c>
      <c r="D18" s="68">
        <v>151</v>
      </c>
      <c r="E18" s="69">
        <f>SUM(C18:D18)</f>
        <v>335</v>
      </c>
      <c r="F18" s="70">
        <f>AVERAGE(C18:D18)</f>
        <v>167.5</v>
      </c>
      <c r="G18" s="71">
        <f>MAX(C18:D18)</f>
        <v>184</v>
      </c>
      <c r="H18" s="71">
        <f>IF(D18&lt;&gt;"",MAX(C18:D18)-MIN(C18:D18),"")</f>
        <v>33</v>
      </c>
      <c r="I18" s="72">
        <v>15</v>
      </c>
      <c r="J18" s="30">
        <f>MIN(C18:D18)</f>
        <v>151</v>
      </c>
      <c r="K18" s="31">
        <f>MIN(C18:D18)</f>
        <v>151</v>
      </c>
      <c r="L18" s="18"/>
    </row>
    <row r="19" spans="1:12" s="19" customFormat="1" ht="12" customHeight="1">
      <c r="A19" s="60">
        <v>14</v>
      </c>
      <c r="B19" s="20" t="s">
        <v>30</v>
      </c>
      <c r="C19" s="68">
        <v>166</v>
      </c>
      <c r="D19" s="68">
        <v>137</v>
      </c>
      <c r="E19" s="69">
        <f>SUM(C19:D19)</f>
        <v>303</v>
      </c>
      <c r="F19" s="70">
        <f>AVERAGE(C19:D19)</f>
        <v>151.5</v>
      </c>
      <c r="G19" s="71">
        <f>MAX(C19:D19)</f>
        <v>166</v>
      </c>
      <c r="H19" s="71">
        <f>IF(D19&lt;&gt;"",MAX(C19:D19)-MIN(C19:D19),"")</f>
        <v>29</v>
      </c>
      <c r="I19" s="72">
        <v>16</v>
      </c>
      <c r="J19" s="30">
        <f>MIN(C19:D19)</f>
        <v>137</v>
      </c>
      <c r="K19" s="31">
        <f>MIN(C19:D19)</f>
        <v>137</v>
      </c>
      <c r="L19" s="18"/>
    </row>
    <row r="20" spans="1:9" ht="12.75">
      <c r="A20" s="4"/>
      <c r="B20" s="74"/>
      <c r="C20" s="4"/>
      <c r="D20" s="4"/>
      <c r="E20" s="4"/>
      <c r="F20" s="4"/>
      <c r="G20" s="4"/>
      <c r="H20" s="4"/>
      <c r="I20" s="4"/>
    </row>
    <row r="21" spans="1:9" ht="12" customHeight="1">
      <c r="A21" s="60"/>
      <c r="B21" s="64" t="s">
        <v>5</v>
      </c>
      <c r="C21" s="75">
        <v>9</v>
      </c>
      <c r="D21" s="76">
        <v>10</v>
      </c>
      <c r="E21" s="63" t="s">
        <v>6</v>
      </c>
      <c r="F21" s="64" t="s">
        <v>7</v>
      </c>
      <c r="G21" s="64" t="s">
        <v>8</v>
      </c>
      <c r="H21" s="64" t="s">
        <v>9</v>
      </c>
      <c r="I21" s="63" t="s">
        <v>10</v>
      </c>
    </row>
    <row r="22" spans="1:10" ht="12" customHeight="1">
      <c r="A22" s="60">
        <v>2</v>
      </c>
      <c r="B22" s="20" t="s">
        <v>12</v>
      </c>
      <c r="C22" s="68">
        <v>212</v>
      </c>
      <c r="D22" s="68">
        <v>197</v>
      </c>
      <c r="E22" s="69">
        <f>SUM(C22:D22)</f>
        <v>409</v>
      </c>
      <c r="F22" s="70">
        <f>AVERAGE(C22:D22)</f>
        <v>204.5</v>
      </c>
      <c r="G22" s="71">
        <f>MAX(C22:D22)</f>
        <v>212</v>
      </c>
      <c r="H22" s="71">
        <f>IF(D22&lt;&gt;"",MAX(C22:D22)-MIN(C22:D22),"")</f>
        <v>15</v>
      </c>
      <c r="I22" s="72">
        <v>1</v>
      </c>
      <c r="J22" s="30">
        <f>MIN(C22:D22)</f>
        <v>197</v>
      </c>
    </row>
    <row r="23" spans="1:10" ht="12" customHeight="1">
      <c r="A23" s="60">
        <v>13</v>
      </c>
      <c r="B23" s="20" t="s">
        <v>20</v>
      </c>
      <c r="C23" s="68">
        <v>187</v>
      </c>
      <c r="D23" s="68">
        <v>221</v>
      </c>
      <c r="E23" s="69">
        <f>SUM(C23:D23)</f>
        <v>408</v>
      </c>
      <c r="F23" s="70">
        <f>AVERAGE(C23:D23)</f>
        <v>204</v>
      </c>
      <c r="G23" s="71">
        <f>MAX(C23:D23)</f>
        <v>221</v>
      </c>
      <c r="H23" s="71">
        <f>IF(D23&lt;&gt;"",MAX(C23:D23)-MIN(C23:D23),"")</f>
        <v>34</v>
      </c>
      <c r="I23" s="72">
        <v>2</v>
      </c>
      <c r="J23" s="30">
        <f>MIN(C23:D23)</f>
        <v>187</v>
      </c>
    </row>
    <row r="24" spans="1:10" ht="12" customHeight="1">
      <c r="A24" s="60">
        <v>6</v>
      </c>
      <c r="B24" s="20" t="s">
        <v>16</v>
      </c>
      <c r="C24" s="68">
        <v>180</v>
      </c>
      <c r="D24" s="68">
        <v>228</v>
      </c>
      <c r="E24" s="69">
        <f>SUM(C24:D24)</f>
        <v>408</v>
      </c>
      <c r="F24" s="70">
        <f>AVERAGE(C24:D24)</f>
        <v>204</v>
      </c>
      <c r="G24" s="71">
        <f>MAX(C24:D24)</f>
        <v>228</v>
      </c>
      <c r="H24" s="71">
        <f>IF(D24&lt;&gt;"",MAX(C24:D24)-MIN(C24:D24),"")</f>
        <v>48</v>
      </c>
      <c r="I24" s="72">
        <v>3</v>
      </c>
      <c r="J24" s="30">
        <f>MIN(C24:D24)</f>
        <v>180</v>
      </c>
    </row>
    <row r="25" spans="1:10" ht="12" customHeight="1">
      <c r="A25" s="60">
        <v>16</v>
      </c>
      <c r="B25" s="47" t="s">
        <v>22</v>
      </c>
      <c r="C25" s="68">
        <v>215</v>
      </c>
      <c r="D25" s="68">
        <v>192</v>
      </c>
      <c r="E25" s="69">
        <f>SUM(C25:D25)</f>
        <v>407</v>
      </c>
      <c r="F25" s="70">
        <f>AVERAGE(C25:D25)</f>
        <v>203.5</v>
      </c>
      <c r="G25" s="71">
        <f>MAX(C25:D25)</f>
        <v>215</v>
      </c>
      <c r="H25" s="71">
        <f>IF(D25&lt;&gt;"",MAX(C25:D25)-MIN(C25:D25),"")</f>
        <v>23</v>
      </c>
      <c r="I25" s="72">
        <v>4</v>
      </c>
      <c r="J25" s="30">
        <f>MIN(C25:D25)</f>
        <v>192</v>
      </c>
    </row>
    <row r="26" spans="1:10" ht="12" customHeight="1">
      <c r="A26" s="60">
        <v>4</v>
      </c>
      <c r="B26" s="20" t="s">
        <v>14</v>
      </c>
      <c r="C26" s="68">
        <v>198</v>
      </c>
      <c r="D26" s="68">
        <v>191</v>
      </c>
      <c r="E26" s="69">
        <f>SUM(C26:D26)</f>
        <v>389</v>
      </c>
      <c r="F26" s="70">
        <f>AVERAGE(C26:D26)</f>
        <v>194.5</v>
      </c>
      <c r="G26" s="71">
        <f>MAX(C26:D26)</f>
        <v>198</v>
      </c>
      <c r="H26" s="71">
        <f>IF(D26&lt;&gt;"",MAX(C26:D26)-MIN(C26:D26),"")</f>
        <v>7</v>
      </c>
      <c r="I26" s="72">
        <v>5</v>
      </c>
      <c r="J26" s="30">
        <f>MIN(C26:D26)</f>
        <v>191</v>
      </c>
    </row>
    <row r="27" spans="1:10" ht="12" customHeight="1">
      <c r="A27" s="60">
        <v>8</v>
      </c>
      <c r="B27" s="20" t="s">
        <v>27</v>
      </c>
      <c r="C27" s="68">
        <v>166</v>
      </c>
      <c r="D27" s="68">
        <v>221</v>
      </c>
      <c r="E27" s="69">
        <f>SUM(C27:D27)</f>
        <v>387</v>
      </c>
      <c r="F27" s="70">
        <f>AVERAGE(C27:D27)</f>
        <v>193.5</v>
      </c>
      <c r="G27" s="71">
        <f>MAX(C27:D27)</f>
        <v>221</v>
      </c>
      <c r="H27" s="71">
        <f>IF(D27&lt;&gt;"",MAX(C27:D27)-MIN(C27:D27),"")</f>
        <v>55</v>
      </c>
      <c r="I27" s="72">
        <v>6</v>
      </c>
      <c r="J27" s="30">
        <f>MIN(C27:D27)</f>
        <v>166</v>
      </c>
    </row>
    <row r="28" spans="1:10" ht="12" customHeight="1">
      <c r="A28" s="60">
        <v>1</v>
      </c>
      <c r="B28" s="20" t="s">
        <v>17</v>
      </c>
      <c r="C28" s="68">
        <v>257</v>
      </c>
      <c r="D28" s="68">
        <v>121</v>
      </c>
      <c r="E28" s="69">
        <f>SUM(C28:D28)</f>
        <v>378</v>
      </c>
      <c r="F28" s="70">
        <f>AVERAGE(C28:D28)</f>
        <v>189</v>
      </c>
      <c r="G28" s="71">
        <f>MAX(C28:D28)</f>
        <v>257</v>
      </c>
      <c r="H28" s="71">
        <f>IF(D28&lt;&gt;"",MAX(C28:D28)-MIN(C28:D28),"")</f>
        <v>136</v>
      </c>
      <c r="I28" s="72">
        <v>7</v>
      </c>
      <c r="J28" s="30">
        <f>MIN(C28:D28)</f>
        <v>121</v>
      </c>
    </row>
    <row r="29" spans="1:10" ht="12" customHeight="1">
      <c r="A29" s="60">
        <v>11</v>
      </c>
      <c r="B29" s="20" t="s">
        <v>25</v>
      </c>
      <c r="C29" s="68">
        <v>179</v>
      </c>
      <c r="D29" s="68">
        <v>191</v>
      </c>
      <c r="E29" s="69">
        <f>SUM(C29:D29)</f>
        <v>370</v>
      </c>
      <c r="F29" s="70">
        <f>AVERAGE(C29:D29)</f>
        <v>185</v>
      </c>
      <c r="G29" s="71">
        <f>MAX(C29:D29)</f>
        <v>191</v>
      </c>
      <c r="H29" s="71">
        <f>IF(D29&lt;&gt;"",MAX(C29:D29)-MIN(C29:D29),"")</f>
        <v>12</v>
      </c>
      <c r="I29" s="72">
        <v>8</v>
      </c>
      <c r="J29" s="30">
        <f>MIN(C29:D29)</f>
        <v>179</v>
      </c>
    </row>
    <row r="30" spans="1:10" ht="12" customHeight="1">
      <c r="A30" s="60">
        <v>3</v>
      </c>
      <c r="B30" s="20" t="s">
        <v>13</v>
      </c>
      <c r="C30" s="68">
        <v>201</v>
      </c>
      <c r="D30" s="68">
        <v>159</v>
      </c>
      <c r="E30" s="69">
        <f>SUM(C30:D30)</f>
        <v>360</v>
      </c>
      <c r="F30" s="70">
        <f>AVERAGE(C30:D30)</f>
        <v>180</v>
      </c>
      <c r="G30" s="71">
        <f>MAX(C30:D30)</f>
        <v>201</v>
      </c>
      <c r="H30" s="71">
        <f>IF(D30&lt;&gt;"",MAX(C30:D30)-MIN(C30:D30),"")</f>
        <v>42</v>
      </c>
      <c r="I30" s="72">
        <v>9</v>
      </c>
      <c r="J30" s="30">
        <f>MIN(C30:D30)</f>
        <v>159</v>
      </c>
    </row>
    <row r="31" spans="1:10" ht="12" customHeight="1">
      <c r="A31" s="60">
        <v>9</v>
      </c>
      <c r="B31" s="42" t="s">
        <v>19</v>
      </c>
      <c r="C31" s="68">
        <v>170</v>
      </c>
      <c r="D31" s="68">
        <v>182</v>
      </c>
      <c r="E31" s="69">
        <f>SUM(C31:D31)</f>
        <v>352</v>
      </c>
      <c r="F31" s="70">
        <f>AVERAGE(C31:D31)</f>
        <v>176</v>
      </c>
      <c r="G31" s="71">
        <f>MAX(C31:D31)</f>
        <v>182</v>
      </c>
      <c r="H31" s="71">
        <f>IF(D31&lt;&gt;"",MAX(C31:D31)-MIN(C31:D31),"")</f>
        <v>12</v>
      </c>
      <c r="I31" s="72">
        <v>10</v>
      </c>
      <c r="J31" s="30">
        <f>MIN(C31:D31)</f>
        <v>170</v>
      </c>
    </row>
    <row r="32" spans="1:10" ht="12" customHeight="1">
      <c r="A32" s="60">
        <v>7</v>
      </c>
      <c r="B32" s="20" t="s">
        <v>18</v>
      </c>
      <c r="C32" s="68">
        <v>171</v>
      </c>
      <c r="D32" s="68">
        <v>160</v>
      </c>
      <c r="E32" s="69">
        <f>SUM(C32:D32)</f>
        <v>331</v>
      </c>
      <c r="F32" s="70">
        <f>AVERAGE(C32:D32)</f>
        <v>165.5</v>
      </c>
      <c r="G32" s="71">
        <f>MAX(C32:D32)</f>
        <v>171</v>
      </c>
      <c r="H32" s="71">
        <f>IF(D32&lt;&gt;"",MAX(C32:D32)-MIN(C32:D32),"")</f>
        <v>11</v>
      </c>
      <c r="I32" s="72">
        <v>11</v>
      </c>
      <c r="J32" s="30">
        <f>MIN(C32:D32)</f>
        <v>160</v>
      </c>
    </row>
    <row r="33" spans="1:10" ht="12" customHeight="1">
      <c r="A33" s="60">
        <v>10</v>
      </c>
      <c r="B33" s="20" t="s">
        <v>21</v>
      </c>
      <c r="C33" s="68">
        <v>172</v>
      </c>
      <c r="D33" s="68">
        <v>148</v>
      </c>
      <c r="E33" s="69">
        <f>SUM(C33:D33)</f>
        <v>320</v>
      </c>
      <c r="F33" s="70">
        <f>AVERAGE(C33:D33)</f>
        <v>160</v>
      </c>
      <c r="G33" s="71">
        <f>MAX(C33:D33)</f>
        <v>172</v>
      </c>
      <c r="H33" s="71">
        <f>IF(D33&lt;&gt;"",MAX(C33:D33)-MIN(C33:D33),"")</f>
        <v>24</v>
      </c>
      <c r="I33" s="72">
        <v>12</v>
      </c>
      <c r="J33" s="30">
        <f>MIN(C33:D33)</f>
        <v>148</v>
      </c>
    </row>
    <row r="34" spans="1:9" ht="12.75">
      <c r="A34" s="4"/>
      <c r="B34" s="74"/>
      <c r="C34" s="4"/>
      <c r="D34" s="4"/>
      <c r="E34" s="4"/>
      <c r="F34" s="4"/>
      <c r="G34" s="4"/>
      <c r="H34" s="4"/>
      <c r="I34" s="4"/>
    </row>
    <row r="35" ht="12" customHeight="1"/>
    <row r="36" ht="12" customHeight="1">
      <c r="A36" s="30" t="e">
        <f>MIN(#REF!)</f>
        <v>#REF!</v>
      </c>
    </row>
    <row r="37" ht="12" customHeight="1">
      <c r="A37" s="30" t="e">
        <f>MIN(#REF!)</f>
        <v>#REF!</v>
      </c>
    </row>
    <row r="38" ht="12" customHeight="1">
      <c r="A38" s="30" t="e">
        <f>MIN(#REF!)</f>
        <v>#REF!</v>
      </c>
    </row>
    <row r="39" ht="12" customHeight="1">
      <c r="A39" s="30" t="e">
        <f>MIN(#REF!)</f>
        <v>#REF!</v>
      </c>
    </row>
    <row r="40" ht="12" customHeight="1">
      <c r="A40" s="30" t="e">
        <f>MIN(#REF!)</f>
        <v>#REF!</v>
      </c>
    </row>
    <row r="41" ht="12" customHeight="1">
      <c r="A41" s="30" t="e">
        <f>MIN(#REF!)</f>
        <v>#REF!</v>
      </c>
    </row>
  </sheetData>
  <sheetProtection selectLockedCells="1" selectUnlockedCells="1"/>
  <conditionalFormatting sqref="C8:D19 C22:D33">
    <cfRule type="cellIs" priority="1" dxfId="0" operator="equal" stopIfTrue="1">
      <formula>$K8</formula>
    </cfRule>
    <cfRule type="cellIs" priority="2" dxfId="1" operator="equal" stopIfTrue="1">
      <formula>$H8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90"/>
  <drawing r:id="rId3"/>
  <legacyDrawing r:id="rId2"/>
  <oleObjects>
    <oleObject progId="Рисунок Microsoft Word" shapeId="7881437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zoomScale="80" zoomScaleNormal="80" workbookViewId="0" topLeftCell="A1">
      <selection activeCell="F36" sqref="F36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9" ht="17.25" customHeight="1">
      <c r="H1" s="1"/>
      <c r="I1" s="1"/>
    </row>
    <row r="2" spans="9:11" ht="12.75">
      <c r="I2" s="2" t="s">
        <v>0</v>
      </c>
      <c r="J2" s="2"/>
      <c r="K2" s="77"/>
    </row>
    <row r="3" spans="9:11" ht="10.5" customHeight="1">
      <c r="I3" s="2" t="s">
        <v>1</v>
      </c>
      <c r="J3" s="2"/>
      <c r="K3" s="77"/>
    </row>
    <row r="4" ht="13.5" customHeight="1"/>
    <row r="5" spans="1:18" ht="24" customHeight="1">
      <c r="A5" s="78" t="s">
        <v>41</v>
      </c>
      <c r="B5" s="1"/>
      <c r="C5" s="1"/>
      <c r="D5" s="1"/>
      <c r="E5" s="1"/>
      <c r="F5" s="1"/>
      <c r="G5" s="1"/>
      <c r="H5" s="1"/>
      <c r="Q5" s="6"/>
      <c r="R5" s="6"/>
    </row>
    <row r="6" spans="1:18" ht="24" customHeight="1">
      <c r="A6" s="79"/>
      <c r="D6" s="80" t="s">
        <v>45</v>
      </c>
      <c r="E6" s="8"/>
      <c r="F6" s="78" t="s">
        <v>3</v>
      </c>
      <c r="G6" s="81"/>
      <c r="H6" s="78" t="s">
        <v>46</v>
      </c>
      <c r="I6" s="78"/>
      <c r="J6" s="79"/>
      <c r="Q6" s="6"/>
      <c r="R6" s="6"/>
    </row>
    <row r="7" spans="1:18" ht="28.5" customHeight="1">
      <c r="A7" s="79"/>
      <c r="D7" s="57"/>
      <c r="E7" s="57"/>
      <c r="Q7" s="6"/>
      <c r="R7" s="6"/>
    </row>
    <row r="8" spans="4:18" s="7" customFormat="1" ht="29.25" customHeight="1">
      <c r="D8" s="82"/>
      <c r="E8" s="82"/>
      <c r="F8" s="56"/>
      <c r="G8" s="82"/>
      <c r="H8" s="83"/>
      <c r="I8" s="84"/>
      <c r="J8" s="58"/>
      <c r="Q8" s="9"/>
      <c r="R8" s="9"/>
    </row>
    <row r="9" spans="1:14" s="19" customFormat="1" ht="14.25" customHeight="1">
      <c r="A9" s="85"/>
      <c r="B9" s="10" t="s">
        <v>5</v>
      </c>
      <c r="C9" s="13">
        <v>9</v>
      </c>
      <c r="D9" s="12">
        <v>10</v>
      </c>
      <c r="E9" s="14">
        <v>11</v>
      </c>
      <c r="F9" s="13">
        <v>12</v>
      </c>
      <c r="G9" s="15" t="s">
        <v>6</v>
      </c>
      <c r="H9" s="16" t="s">
        <v>7</v>
      </c>
      <c r="I9" s="16" t="s">
        <v>8</v>
      </c>
      <c r="J9" s="16" t="s">
        <v>9</v>
      </c>
      <c r="K9" s="15" t="s">
        <v>10</v>
      </c>
      <c r="L9" s="17" t="s">
        <v>43</v>
      </c>
      <c r="M9" s="17" t="s">
        <v>44</v>
      </c>
      <c r="N9" s="18"/>
    </row>
    <row r="10" spans="1:14" s="19" customFormat="1" ht="14.25" customHeight="1">
      <c r="A10" s="60">
        <v>4</v>
      </c>
      <c r="B10" s="20" t="s">
        <v>14</v>
      </c>
      <c r="C10" s="68">
        <v>198</v>
      </c>
      <c r="D10" s="68">
        <v>191</v>
      </c>
      <c r="E10" s="25">
        <v>187</v>
      </c>
      <c r="F10" s="24">
        <v>208</v>
      </c>
      <c r="G10" s="26">
        <f>SUM(C10:F10)</f>
        <v>784</v>
      </c>
      <c r="H10" s="27">
        <f>AVERAGE(C10:F10)</f>
        <v>196</v>
      </c>
      <c r="I10" s="28">
        <f>MAX(C10:D10)</f>
        <v>198</v>
      </c>
      <c r="J10" s="28">
        <f>IF(D10&lt;&gt;"",MAX(C10:D10)-MIN(C10:D10),"")</f>
        <v>7</v>
      </c>
      <c r="K10" s="29">
        <v>1</v>
      </c>
      <c r="L10" s="30">
        <f>MIN(C10:D10)</f>
        <v>191</v>
      </c>
      <c r="M10" s="31">
        <f>MIN(C10:D10)</f>
        <v>191</v>
      </c>
      <c r="N10" s="18"/>
    </row>
    <row r="11" spans="1:14" s="19" customFormat="1" ht="14.25" customHeight="1">
      <c r="A11" s="60">
        <v>6</v>
      </c>
      <c r="B11" s="20" t="s">
        <v>16</v>
      </c>
      <c r="C11" s="68">
        <v>180</v>
      </c>
      <c r="D11" s="68">
        <v>228</v>
      </c>
      <c r="E11" s="25">
        <v>183</v>
      </c>
      <c r="F11" s="24">
        <v>187</v>
      </c>
      <c r="G11" s="26">
        <f>SUM(C11:F11)</f>
        <v>778</v>
      </c>
      <c r="H11" s="27">
        <f>AVERAGE(C11:F11)</f>
        <v>194.5</v>
      </c>
      <c r="I11" s="28">
        <f>MAX(C11:D11)</f>
        <v>228</v>
      </c>
      <c r="J11" s="28">
        <f>IF(D11&lt;&gt;"",MAX(C11:D11)-MIN(C11:D11),"")</f>
        <v>48</v>
      </c>
      <c r="K11" s="29">
        <v>2</v>
      </c>
      <c r="L11" s="30">
        <f>MIN(C11:D11)</f>
        <v>180</v>
      </c>
      <c r="M11" s="31">
        <f>MIN(C11:D11)</f>
        <v>180</v>
      </c>
      <c r="N11" s="18"/>
    </row>
    <row r="12" spans="1:14" s="19" customFormat="1" ht="14.25" customHeight="1">
      <c r="A12" s="60">
        <v>2</v>
      </c>
      <c r="B12" s="20" t="s">
        <v>12</v>
      </c>
      <c r="C12" s="68">
        <v>212</v>
      </c>
      <c r="D12" s="68">
        <v>197</v>
      </c>
      <c r="E12" s="25">
        <v>189</v>
      </c>
      <c r="F12" s="24">
        <v>171</v>
      </c>
      <c r="G12" s="26">
        <f>SUM(C12:F12)</f>
        <v>769</v>
      </c>
      <c r="H12" s="27">
        <f>AVERAGE(C12:F12)</f>
        <v>192.25</v>
      </c>
      <c r="I12" s="28">
        <f>MAX(C12:D12)</f>
        <v>212</v>
      </c>
      <c r="J12" s="28">
        <f>IF(D12&lt;&gt;"",MAX(C12:D12)-MIN(C12:D12),"")</f>
        <v>15</v>
      </c>
      <c r="K12" s="29">
        <v>3</v>
      </c>
      <c r="L12" s="30">
        <f>MIN(C12:D12)</f>
        <v>197</v>
      </c>
      <c r="M12" s="31">
        <f>MIN(C12:D12)</f>
        <v>197</v>
      </c>
      <c r="N12" s="18"/>
    </row>
    <row r="13" spans="1:14" s="19" customFormat="1" ht="14.25" customHeight="1">
      <c r="A13" s="60">
        <v>13</v>
      </c>
      <c r="B13" s="20" t="s">
        <v>20</v>
      </c>
      <c r="C13" s="68">
        <v>187</v>
      </c>
      <c r="D13" s="68">
        <v>221</v>
      </c>
      <c r="E13" s="24">
        <v>155</v>
      </c>
      <c r="F13" s="33">
        <v>198</v>
      </c>
      <c r="G13" s="26">
        <f>SUM(C13:F13)</f>
        <v>761</v>
      </c>
      <c r="H13" s="27">
        <f>AVERAGE(C13:F13)</f>
        <v>190.25</v>
      </c>
      <c r="I13" s="28">
        <f>MAX(C13:D13)</f>
        <v>221</v>
      </c>
      <c r="J13" s="28">
        <f>IF(D13&lt;&gt;"",MAX(C13:D13)-MIN(C13:D13),"")</f>
        <v>34</v>
      </c>
      <c r="K13" s="29">
        <v>4</v>
      </c>
      <c r="L13" s="30">
        <f>MIN(C13:D13)</f>
        <v>187</v>
      </c>
      <c r="M13" s="31">
        <f>MIN(C13:D13)</f>
        <v>187</v>
      </c>
      <c r="N13" s="18"/>
    </row>
    <row r="14" spans="1:14" s="19" customFormat="1" ht="14.25" customHeight="1">
      <c r="A14" s="60">
        <v>8</v>
      </c>
      <c r="B14" s="20" t="s">
        <v>27</v>
      </c>
      <c r="C14" s="68">
        <v>166</v>
      </c>
      <c r="D14" s="68">
        <v>221</v>
      </c>
      <c r="E14" s="25">
        <v>149</v>
      </c>
      <c r="F14" s="24">
        <v>200</v>
      </c>
      <c r="G14" s="26">
        <f>SUM(C14:F14)</f>
        <v>736</v>
      </c>
      <c r="H14" s="27">
        <f>AVERAGE(C14:F14)</f>
        <v>184</v>
      </c>
      <c r="I14" s="28">
        <f>MAX(C14:D14)</f>
        <v>221</v>
      </c>
      <c r="J14" s="28">
        <f>IF(D14&lt;&gt;"",MAX(C14:D14)-MIN(C14:D14),"")</f>
        <v>55</v>
      </c>
      <c r="K14" s="29">
        <v>5</v>
      </c>
      <c r="L14" s="30">
        <f>MIN(C14:D14)</f>
        <v>166</v>
      </c>
      <c r="M14" s="31">
        <f>MIN(C14:D14)</f>
        <v>166</v>
      </c>
      <c r="N14" s="18"/>
    </row>
    <row r="15" spans="1:14" s="19" customFormat="1" ht="14.25" customHeight="1">
      <c r="A15" s="60">
        <v>16</v>
      </c>
      <c r="B15" s="47" t="s">
        <v>22</v>
      </c>
      <c r="C15" s="68">
        <v>215</v>
      </c>
      <c r="D15" s="68">
        <v>192</v>
      </c>
      <c r="E15" s="25">
        <v>163</v>
      </c>
      <c r="F15" s="24">
        <v>164</v>
      </c>
      <c r="G15" s="26">
        <f>SUM(C15:F15)</f>
        <v>734</v>
      </c>
      <c r="H15" s="27">
        <f>AVERAGE(C15:F15)</f>
        <v>183.5</v>
      </c>
      <c r="I15" s="28">
        <f>MAX(C15:D15)</f>
        <v>215</v>
      </c>
      <c r="J15" s="28">
        <f>IF(D15&lt;&gt;"",MAX(C15:D15)-MIN(C15:D15),"")</f>
        <v>23</v>
      </c>
      <c r="K15" s="29">
        <v>6</v>
      </c>
      <c r="L15" s="30">
        <f>MIN(C15:D15)</f>
        <v>192</v>
      </c>
      <c r="M15" s="31">
        <f>MIN(C15:D15)</f>
        <v>192</v>
      </c>
      <c r="N15" s="18"/>
    </row>
    <row r="18" ht="12.75">
      <c r="B18" s="86" t="s">
        <v>47</v>
      </c>
    </row>
    <row r="19" ht="12.75">
      <c r="B19" s="86" t="s">
        <v>48</v>
      </c>
    </row>
    <row r="20" ht="12.75">
      <c r="B20" s="86" t="s">
        <v>49</v>
      </c>
    </row>
    <row r="31" ht="12.75">
      <c r="C31" s="87"/>
    </row>
  </sheetData>
  <sheetProtection selectLockedCells="1" selectUnlockedCells="1"/>
  <conditionalFormatting sqref="E10:F15">
    <cfRule type="cellIs" priority="1" dxfId="0" operator="equal" stopIfTrue="1">
      <formula>$L10</formula>
    </cfRule>
    <cfRule type="cellIs" priority="2" dxfId="1" operator="equal" stopIfTrue="1">
      <formula>$I10</formula>
    </cfRule>
  </conditionalFormatting>
  <conditionalFormatting sqref="C10:D15">
    <cfRule type="cellIs" priority="3" dxfId="0" operator="equal" stopIfTrue="1">
      <formula>$K10</formula>
    </cfRule>
    <cfRule type="cellIs" priority="4" dxfId="1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5"/>
  <drawing r:id="rId3"/>
  <legacyDrawing r:id="rId2"/>
  <oleObjects>
    <oleObject progId="Рисунок Microsoft Word" shapeId="7881439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2017-11-20T06:52:24Z</dcterms:modified>
  <cp:category/>
  <cp:version/>
  <cp:contentType/>
  <cp:contentStatus/>
  <cp:revision>2</cp:revision>
</cp:coreProperties>
</file>